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files\Projects\project\yld\Rahandusministeerium\2018_0083_DPde hulk ja andmekandja\05_Aruanne\"/>
    </mc:Choice>
  </mc:AlternateContent>
  <xr:revisionPtr revIDLastSave="0" documentId="13_ncr:1_{146001C2-ABD1-4F30-AC8B-0276DC003817}" xr6:coauthVersionLast="41" xr6:coauthVersionMax="41" xr10:uidLastSave="{00000000-0000-0000-0000-000000000000}"/>
  <bookViews>
    <workbookView xWindow="-110" yWindow="-110" windowWidth="19420" windowHeight="10420" activeTab="1" xr2:uid="{EFB1B227-718C-4C0D-A423-695E07488649}"/>
  </bookViews>
  <sheets>
    <sheet name="DP hulk ja koht" sheetId="2" r:id="rId1"/>
    <sheet name="DP formaa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3" i="1" l="1"/>
  <c r="I83" i="1"/>
  <c r="I1" i="1"/>
  <c r="F83" i="1" l="1"/>
  <c r="F84" i="1" s="1"/>
  <c r="C82" i="2" l="1"/>
  <c r="D82" i="2"/>
  <c r="E82" i="2"/>
  <c r="F82" i="2"/>
  <c r="G82" i="2"/>
  <c r="H82" i="2"/>
  <c r="B83" i="1"/>
  <c r="B84" i="1" s="1"/>
  <c r="C83" i="1"/>
  <c r="C84" i="1" s="1"/>
  <c r="D83" i="1"/>
  <c r="D84" i="1" s="1"/>
  <c r="E83" i="1"/>
  <c r="E84" i="1" s="1"/>
  <c r="G83" i="1"/>
  <c r="G84" i="1" s="1"/>
  <c r="H84" i="1"/>
  <c r="I84" i="1"/>
  <c r="B82" i="2" l="1"/>
  <c r="I65" i="1"/>
  <c r="H65" i="1"/>
  <c r="G65" i="1"/>
  <c r="F65" i="1"/>
  <c r="E65" i="1"/>
  <c r="D65" i="1"/>
  <c r="C65" i="1"/>
  <c r="B65" i="1"/>
  <c r="I8" i="1"/>
  <c r="E8" i="1"/>
  <c r="B7" i="2"/>
</calcChain>
</file>

<file path=xl/sharedStrings.xml><?xml version="1.0" encoding="utf-8"?>
<sst xmlns="http://schemas.openxmlformats.org/spreadsheetml/2006/main" count="180" uniqueCount="96">
  <si>
    <t>Seletuskiri</t>
  </si>
  <si>
    <t>Joonised</t>
  </si>
  <si>
    <t>Paberkandjal</t>
  </si>
  <si>
    <t>Elektroonse pildina</t>
  </si>
  <si>
    <t>Masinloetav</t>
  </si>
  <si>
    <t>KOV nimi</t>
  </si>
  <si>
    <t>Elektroonne pilt - .pdf, .jpg vms</t>
  </si>
  <si>
    <t>Alutaguse vald</t>
  </si>
  <si>
    <t>Anija vald</t>
  </si>
  <si>
    <t>Antsla vald</t>
  </si>
  <si>
    <t>Elva vald</t>
  </si>
  <si>
    <t>Haapsalu linn</t>
  </si>
  <si>
    <t>Haljala vald</t>
  </si>
  <si>
    <t>Harku vald</t>
  </si>
  <si>
    <t>Hiiumaa vald</t>
  </si>
  <si>
    <t>Häädemeeste vald</t>
  </si>
  <si>
    <t>Jõelähtme vald</t>
  </si>
  <si>
    <t>Jõgeva vald</t>
  </si>
  <si>
    <t>Jõhvi vald</t>
  </si>
  <si>
    <t>Järva vald</t>
  </si>
  <si>
    <t>Kadrina vald</t>
  </si>
  <si>
    <t>Kambja vald</t>
  </si>
  <si>
    <t>Kanepi vald</t>
  </si>
  <si>
    <t>Kastre vald</t>
  </si>
  <si>
    <t>Kehtna vald</t>
  </si>
  <si>
    <t>Keila linn</t>
  </si>
  <si>
    <t>Kihnu vald</t>
  </si>
  <si>
    <t>Kiili vald</t>
  </si>
  <si>
    <t>Kohila vald</t>
  </si>
  <si>
    <t>Kohtla-Järve linn</t>
  </si>
  <si>
    <t>Kose vald</t>
  </si>
  <si>
    <t>Kuusalu vald</t>
  </si>
  <si>
    <t>Loksa linn</t>
  </si>
  <si>
    <t>Luunja vald</t>
  </si>
  <si>
    <t>Lääne-Harju vald</t>
  </si>
  <si>
    <t>Lääne-Nigula vald</t>
  </si>
  <si>
    <t>Lääneranna vald</t>
  </si>
  <si>
    <t>Lüganuse vald</t>
  </si>
  <si>
    <t>Maardu linn</t>
  </si>
  <si>
    <t>Muhu vald</t>
  </si>
  <si>
    <t>Mustvee vald</t>
  </si>
  <si>
    <t>Märjamaa vald</t>
  </si>
  <si>
    <t>Narva linn</t>
  </si>
  <si>
    <t>Narva-Jõesuu linn</t>
  </si>
  <si>
    <t>Nõo vald</t>
  </si>
  <si>
    <t>Otepää vald</t>
  </si>
  <si>
    <t>Paide linn</t>
  </si>
  <si>
    <t>Peipsiääre vald</t>
  </si>
  <si>
    <t>Põhja-Pärnumaa vald</t>
  </si>
  <si>
    <t>Põhja-Sakala vald</t>
  </si>
  <si>
    <t>Põltsamaa vald</t>
  </si>
  <si>
    <t>Põlva vald</t>
  </si>
  <si>
    <t>Pärnu linn</t>
  </si>
  <si>
    <t>Raasiku vald</t>
  </si>
  <si>
    <t>Rae vald</t>
  </si>
  <si>
    <t>Rakvere linn</t>
  </si>
  <si>
    <t>Rakvere vald</t>
  </si>
  <si>
    <t>Rapla vald</t>
  </si>
  <si>
    <t>Ruhnu vald</t>
  </si>
  <si>
    <t>Rõuge vald</t>
  </si>
  <si>
    <t>Räpina vald</t>
  </si>
  <si>
    <t>Saarde vald</t>
  </si>
  <si>
    <t>Saaremaa vald</t>
  </si>
  <si>
    <t>Saku vald</t>
  </si>
  <si>
    <t>Saue vald</t>
  </si>
  <si>
    <t>Setomaa vald</t>
  </si>
  <si>
    <t>Sillamäe linn</t>
  </si>
  <si>
    <t>Tallinna linn</t>
  </si>
  <si>
    <t>Tapa vald</t>
  </si>
  <si>
    <t>Tartu linn</t>
  </si>
  <si>
    <t>Tartu vald</t>
  </si>
  <si>
    <t>Toila vald</t>
  </si>
  <si>
    <t>Tori vald</t>
  </si>
  <si>
    <t>Tõrva vald</t>
  </si>
  <si>
    <t xml:space="preserve">Türi vald </t>
  </si>
  <si>
    <t>Valga vald</t>
  </si>
  <si>
    <t>Viimsi vald</t>
  </si>
  <si>
    <t>Viljandi linn</t>
  </si>
  <si>
    <t>Viljandi vald</t>
  </si>
  <si>
    <t>Vinni vald</t>
  </si>
  <si>
    <t>Viru-Nigula vald</t>
  </si>
  <si>
    <t>Vormsi vald</t>
  </si>
  <si>
    <t>Võru linn</t>
  </si>
  <si>
    <t>Võru vald</t>
  </si>
  <si>
    <t>Väike-Maarja vald</t>
  </si>
  <si>
    <t>Mulgi vald</t>
  </si>
  <si>
    <t>Masinloetav - .doc, .dgn, .dwg vms</t>
  </si>
  <si>
    <t>Elektoonne pilt, mille aluseks on masinloetav dokument</t>
  </si>
  <si>
    <t>Kehtestatud detailplaneeringute arv</t>
  </si>
  <si>
    <t>Detailplaneeringute säilitamise koht</t>
  </si>
  <si>
    <t>Paberkandjal arhiivis (arv)</t>
  </si>
  <si>
    <t>Paberkandjal köite juures andmekandjal (arv)</t>
  </si>
  <si>
    <t>Infosüsteemis (arv)</t>
  </si>
  <si>
    <t>Failihaldusprogrammis (arv)</t>
  </si>
  <si>
    <t>RPIS (arv)</t>
  </si>
  <si>
    <t>Muu (kättesaadavad kodulehel)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</si>
</sst>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  <charset val="186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0CECE"/>
      </left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/>
      <right style="medium">
        <color rgb="FFD0CECE"/>
      </right>
      <top style="medium">
        <color rgb="FFD0CECE"/>
      </top>
      <bottom style="medium">
        <color rgb="FFD0CECE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1" applyBorder="1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EB07CAC2-2A56-46AE-BE8C-90A4E2FA1A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t-EE"/>
              <a:t>Detailplaneeringute säilitamise koht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'DP hulk ja koht'!$C$2:$H$2</c:f>
              <c:strCache>
                <c:ptCount val="6"/>
                <c:pt idx="0">
                  <c:v>Paberkandjal arhiivis (arv)</c:v>
                </c:pt>
                <c:pt idx="1">
                  <c:v>Paberkandjal köite juures andmekandjal (arv)</c:v>
                </c:pt>
                <c:pt idx="2">
                  <c:v>Infosüsteemis (arv)</c:v>
                </c:pt>
                <c:pt idx="3">
                  <c:v>Failihaldusprogrammis (arv)</c:v>
                </c:pt>
                <c:pt idx="4">
                  <c:v>RPIS (arv)</c:v>
                </c:pt>
                <c:pt idx="5">
                  <c:v>Muu (kättesaadavad kodulehel)</c:v>
                </c:pt>
              </c:strCache>
            </c:strRef>
          </c:cat>
          <c:val>
            <c:numRef>
              <c:f>'DP hulk ja koht'!$C$82:$H$82</c:f>
              <c:numCache>
                <c:formatCode>General</c:formatCode>
                <c:ptCount val="6"/>
                <c:pt idx="0">
                  <c:v>15046</c:v>
                </c:pt>
                <c:pt idx="1">
                  <c:v>1758</c:v>
                </c:pt>
                <c:pt idx="2">
                  <c:v>9279</c:v>
                </c:pt>
                <c:pt idx="3">
                  <c:v>9450</c:v>
                </c:pt>
                <c:pt idx="4">
                  <c:v>637</c:v>
                </c:pt>
                <c:pt idx="5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D-4DAC-BE4E-CA7591564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97547480"/>
        <c:axId val="97549120"/>
      </c:barChart>
      <c:catAx>
        <c:axId val="97547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549120"/>
        <c:crosses val="autoZero"/>
        <c:auto val="1"/>
        <c:lblAlgn val="ctr"/>
        <c:lblOffset val="100"/>
        <c:noMultiLvlLbl val="0"/>
      </c:catAx>
      <c:valAx>
        <c:axId val="97549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975474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Seletuskirja formaat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43F-459B-A684-212FD12566D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43F-459B-A684-212FD12566D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43F-459B-A684-212FD12566D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43F-459B-A684-212FD12566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'DP formaat'!$B$3:$E$3</c:f>
              <c:strCache>
                <c:ptCount val="4"/>
                <c:pt idx="0">
                  <c:v>Paberkandjal</c:v>
                </c:pt>
                <c:pt idx="1">
                  <c:v>Elektroonse pildina</c:v>
                </c:pt>
                <c:pt idx="2">
                  <c:v>Elektoonne pilt, mille aluseks on masinloetav dokument</c:v>
                </c:pt>
                <c:pt idx="3">
                  <c:v>Masinloetav</c:v>
                </c:pt>
              </c:strCache>
            </c:strRef>
          </c:cat>
          <c:val>
            <c:numRef>
              <c:f>'DP formaat'!$B$84:$E$84</c:f>
              <c:numCache>
                <c:formatCode>0.0</c:formatCode>
                <c:ptCount val="4"/>
                <c:pt idx="0">
                  <c:v>34.079734219269106</c:v>
                </c:pt>
                <c:pt idx="1">
                  <c:v>8.2458471760797334</c:v>
                </c:pt>
                <c:pt idx="2">
                  <c:v>32.139534883720927</c:v>
                </c:pt>
                <c:pt idx="3">
                  <c:v>26.544850498338871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0-4D98-B76C-955F288414F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Jooniste formaat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D-4B2A-8F35-75E78F9A3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D-4B2A-8F35-75E78F9A32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7D-4B2A-8F35-75E78F9A32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077D-4B2A-8F35-75E78F9A3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t-E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'DP formaat'!$F$3:$I$3</c:f>
              <c:strCache>
                <c:ptCount val="4"/>
                <c:pt idx="0">
                  <c:v>Paberkandjal</c:v>
                </c:pt>
                <c:pt idx="1">
                  <c:v>Elektroonse pildina</c:v>
                </c:pt>
                <c:pt idx="2">
                  <c:v>Elektoonne pilt, mille aluseks on masinloetav dokument</c:v>
                </c:pt>
                <c:pt idx="3">
                  <c:v>Masinloetav</c:v>
                </c:pt>
              </c:strCache>
            </c:strRef>
          </c:cat>
          <c:val>
            <c:numRef>
              <c:f>'DP formaat'!$F$83:$I$83</c:f>
              <c:numCache>
                <c:formatCode>General</c:formatCode>
                <c:ptCount val="4"/>
                <c:pt idx="0">
                  <c:v>4604</c:v>
                </c:pt>
                <c:pt idx="1">
                  <c:v>1181</c:v>
                </c:pt>
                <c:pt idx="2">
                  <c:v>3763</c:v>
                </c:pt>
                <c:pt idx="3">
                  <c:v>5654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5-4000-9B46-7B82FD42A4D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82826</xdr:colOff>
      <xdr:row>83</xdr:row>
      <xdr:rowOff>48867</xdr:rowOff>
    </xdr:from>
    <xdr:to>
      <xdr:col>5</xdr:col>
      <xdr:colOff>74543</xdr:colOff>
      <xdr:row>98</xdr:row>
      <xdr:rowOff>58806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02D4DB-69A8-44B5-8E31-A4124E52B2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7937</xdr:rowOff>
    </xdr:from>
    <xdr:to>
      <xdr:col>5</xdr:col>
      <xdr:colOff>482600</xdr:colOff>
      <xdr:row>100</xdr:row>
      <xdr:rowOff>36512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859018-E9F9-40AC-BCEA-8EF1046E9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827087</xdr:colOff>
      <xdr:row>85</xdr:row>
      <xdr:rowOff>7937</xdr:rowOff>
    </xdr:from>
    <xdr:to>
      <xdr:col>11</xdr:col>
      <xdr:colOff>93662</xdr:colOff>
      <xdr:row>100</xdr:row>
      <xdr:rowOff>36512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998575-B629-4444-86D8-9A3EB9AEDC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19E0E-C624-4669-8B7B-EAF23AD0A9A6}">
  <dimension ref="A1:I83"/>
  <sheetViews>
    <sheetView zoomScale="115" zoomScaleNormal="115" workbookViewId="0">
      <pane ySplit="2" topLeftCell="A43" activePane="bottomLeft" state="frozen"/>
      <selection pane="bottomLeft" activeCell="B43" sqref="B43"/>
    </sheetView>
  </sheetViews>
  <sheetFormatPr defaultRowHeight="14.5" x14ac:dyDescent="0.35"/>
  <cols>
    <col min="1" max="1" width="18.7265625" bestFit="1" customWidth="1"/>
    <col min="2" max="2" width="19" style="11" customWidth="1"/>
    <col min="3" max="3" width="16.81640625" style="11" bestFit="1" customWidth="1"/>
    <col min="4" max="4" width="17.08984375" customWidth="1"/>
    <col min="5" max="5" width="12.81640625" customWidth="1"/>
    <col min="6" max="6" width="19.54296875" customWidth="1"/>
    <col min="7" max="7" width="8.7265625" bestFit="1" customWidth="1"/>
    <col min="8" max="8" width="14.26953125" customWidth="1"/>
    <col min="9" max="9" width="17.6328125" customWidth="1"/>
  </cols>
  <sheetData>
    <row r="1" spans="1:9" ht="15" thickBot="1" x14ac:dyDescent="0.4">
      <c r="A1" s="55" t="s">
        <v>5</v>
      </c>
      <c r="B1" s="57" t="s">
        <v>88</v>
      </c>
      <c r="C1" s="59" t="s">
        <v>89</v>
      </c>
      <c r="D1" s="60"/>
      <c r="E1" s="61"/>
      <c r="F1" s="60"/>
      <c r="G1" s="60"/>
      <c r="H1" s="62"/>
    </row>
    <row r="2" spans="1:9" s="4" customFormat="1" ht="58.5" thickBot="1" x14ac:dyDescent="0.4">
      <c r="A2" s="56"/>
      <c r="B2" s="58"/>
      <c r="C2" s="8" t="s">
        <v>90</v>
      </c>
      <c r="D2" s="9" t="s">
        <v>91</v>
      </c>
      <c r="E2" s="30" t="s">
        <v>92</v>
      </c>
      <c r="F2" s="9" t="s">
        <v>93</v>
      </c>
      <c r="G2" s="9" t="s">
        <v>94</v>
      </c>
      <c r="H2" s="24" t="s">
        <v>95</v>
      </c>
      <c r="I2" s="27"/>
    </row>
    <row r="3" spans="1:9" x14ac:dyDescent="0.35">
      <c r="A3" s="5" t="s">
        <v>7</v>
      </c>
      <c r="B3" s="31">
        <v>118</v>
      </c>
      <c r="C3" s="32">
        <v>115</v>
      </c>
      <c r="D3" s="32">
        <v>59</v>
      </c>
      <c r="E3" s="32">
        <v>68</v>
      </c>
      <c r="F3" s="32">
        <v>77</v>
      </c>
      <c r="G3" s="32">
        <v>0</v>
      </c>
      <c r="H3" s="33">
        <v>3</v>
      </c>
    </row>
    <row r="4" spans="1:9" x14ac:dyDescent="0.35">
      <c r="A4" s="6" t="s">
        <v>8</v>
      </c>
      <c r="B4" s="34">
        <v>93</v>
      </c>
      <c r="C4" s="19">
        <v>93</v>
      </c>
      <c r="D4" s="19">
        <v>43</v>
      </c>
      <c r="E4" s="19">
        <v>4</v>
      </c>
      <c r="F4" s="19">
        <v>33</v>
      </c>
      <c r="G4" s="19">
        <v>0</v>
      </c>
      <c r="H4" s="14">
        <v>7</v>
      </c>
    </row>
    <row r="5" spans="1:9" x14ac:dyDescent="0.35">
      <c r="A5" s="6" t="s">
        <v>9</v>
      </c>
      <c r="B5" s="34">
        <v>23</v>
      </c>
      <c r="C5" s="19">
        <v>23</v>
      </c>
      <c r="D5" s="19">
        <v>0</v>
      </c>
      <c r="E5" s="19">
        <v>0</v>
      </c>
      <c r="F5" s="19">
        <v>20</v>
      </c>
      <c r="G5" s="19">
        <v>0</v>
      </c>
      <c r="H5" s="14">
        <v>10</v>
      </c>
    </row>
    <row r="6" spans="1:9" x14ac:dyDescent="0.35">
      <c r="A6" s="6" t="s">
        <v>10</v>
      </c>
      <c r="B6" s="34">
        <v>209</v>
      </c>
      <c r="C6" s="19">
        <v>209</v>
      </c>
      <c r="D6" s="19">
        <v>0</v>
      </c>
      <c r="E6" s="19">
        <v>0</v>
      </c>
      <c r="F6" s="19">
        <v>107</v>
      </c>
      <c r="G6" s="19">
        <v>0</v>
      </c>
      <c r="H6" s="14">
        <v>0</v>
      </c>
    </row>
    <row r="7" spans="1:9" x14ac:dyDescent="0.35">
      <c r="A7" s="6" t="s">
        <v>11</v>
      </c>
      <c r="B7" s="12">
        <f>220+126</f>
        <v>346</v>
      </c>
      <c r="C7" s="10">
        <v>346</v>
      </c>
      <c r="D7" s="10">
        <v>0</v>
      </c>
      <c r="E7" s="10">
        <v>199</v>
      </c>
      <c r="F7" s="10">
        <v>346</v>
      </c>
      <c r="G7" s="10">
        <v>0</v>
      </c>
      <c r="H7" s="14">
        <v>0</v>
      </c>
    </row>
    <row r="8" spans="1:9" x14ac:dyDescent="0.35">
      <c r="A8" s="6" t="s">
        <v>12</v>
      </c>
      <c r="B8" s="34">
        <v>188</v>
      </c>
      <c r="C8" s="19">
        <v>188</v>
      </c>
      <c r="D8" s="19">
        <v>30</v>
      </c>
      <c r="E8" s="19">
        <v>179</v>
      </c>
      <c r="F8" s="19">
        <v>101</v>
      </c>
      <c r="G8" s="19">
        <v>0</v>
      </c>
      <c r="H8" s="14">
        <v>0</v>
      </c>
    </row>
    <row r="9" spans="1:9" x14ac:dyDescent="0.35">
      <c r="A9" s="6" t="s">
        <v>13</v>
      </c>
      <c r="B9" s="34">
        <v>458</v>
      </c>
      <c r="C9" s="19">
        <v>458</v>
      </c>
      <c r="D9" s="19">
        <v>0</v>
      </c>
      <c r="E9" s="19">
        <v>458</v>
      </c>
      <c r="F9" s="19">
        <v>458</v>
      </c>
      <c r="G9" s="19">
        <v>0</v>
      </c>
      <c r="H9" s="14">
        <v>0</v>
      </c>
    </row>
    <row r="10" spans="1:9" x14ac:dyDescent="0.35">
      <c r="A10" s="6" t="s">
        <v>14</v>
      </c>
      <c r="B10" s="34">
        <v>712</v>
      </c>
      <c r="C10" s="19">
        <v>712</v>
      </c>
      <c r="D10" s="19">
        <v>364</v>
      </c>
      <c r="E10" s="19">
        <v>526</v>
      </c>
      <c r="F10" s="19">
        <v>61</v>
      </c>
      <c r="G10" s="19">
        <v>0</v>
      </c>
      <c r="H10" s="14">
        <v>0</v>
      </c>
    </row>
    <row r="11" spans="1:9" x14ac:dyDescent="0.35">
      <c r="A11" s="6" t="s">
        <v>15</v>
      </c>
      <c r="B11" s="34">
        <v>216</v>
      </c>
      <c r="C11" s="19">
        <v>205</v>
      </c>
      <c r="D11" s="19">
        <v>0</v>
      </c>
      <c r="E11" s="19">
        <v>207</v>
      </c>
      <c r="F11" s="19">
        <v>170</v>
      </c>
      <c r="G11" s="19">
        <v>0</v>
      </c>
      <c r="H11" s="14">
        <v>0</v>
      </c>
    </row>
    <row r="12" spans="1:9" x14ac:dyDescent="0.35">
      <c r="A12" s="6" t="s">
        <v>16</v>
      </c>
      <c r="B12" s="34">
        <v>318</v>
      </c>
      <c r="C12" s="19">
        <v>317</v>
      </c>
      <c r="D12" s="19">
        <v>0</v>
      </c>
      <c r="E12" s="19">
        <v>317</v>
      </c>
      <c r="F12" s="19">
        <v>312</v>
      </c>
      <c r="G12" s="19">
        <v>0</v>
      </c>
      <c r="H12" s="14">
        <v>0</v>
      </c>
      <c r="I12" s="17"/>
    </row>
    <row r="13" spans="1:9" x14ac:dyDescent="0.35">
      <c r="A13" s="6" t="s">
        <v>17</v>
      </c>
      <c r="B13" s="34">
        <v>139</v>
      </c>
      <c r="C13" s="19">
        <v>139</v>
      </c>
      <c r="D13" s="19">
        <v>0</v>
      </c>
      <c r="E13" s="19">
        <v>0</v>
      </c>
      <c r="F13" s="19">
        <v>112</v>
      </c>
      <c r="G13" s="19">
        <v>0</v>
      </c>
      <c r="H13" s="14">
        <v>0</v>
      </c>
    </row>
    <row r="14" spans="1:9" x14ac:dyDescent="0.35">
      <c r="A14" s="6" t="s">
        <v>18</v>
      </c>
      <c r="B14" s="34">
        <v>93</v>
      </c>
      <c r="C14" s="19">
        <v>93</v>
      </c>
      <c r="D14" s="19">
        <v>0</v>
      </c>
      <c r="E14" s="19">
        <v>93</v>
      </c>
      <c r="F14" s="19">
        <v>93</v>
      </c>
      <c r="G14" s="19">
        <v>0</v>
      </c>
      <c r="H14" s="14">
        <v>0</v>
      </c>
    </row>
    <row r="15" spans="1:9" x14ac:dyDescent="0.35">
      <c r="A15" s="6" t="s">
        <v>19</v>
      </c>
      <c r="B15" s="34">
        <v>56</v>
      </c>
      <c r="C15" s="19">
        <v>46</v>
      </c>
      <c r="D15" s="19">
        <v>0</v>
      </c>
      <c r="E15" s="19">
        <v>0</v>
      </c>
      <c r="F15" s="19">
        <v>29</v>
      </c>
      <c r="G15" s="19">
        <v>0</v>
      </c>
      <c r="H15" s="14">
        <v>3</v>
      </c>
      <c r="I15" s="17"/>
    </row>
    <row r="16" spans="1:9" x14ac:dyDescent="0.35">
      <c r="A16" s="6" t="s">
        <v>20</v>
      </c>
      <c r="B16" s="34">
        <v>23</v>
      </c>
      <c r="C16" s="19">
        <v>23</v>
      </c>
      <c r="D16" s="19">
        <v>0</v>
      </c>
      <c r="E16" s="19">
        <v>0</v>
      </c>
      <c r="F16" s="19">
        <v>14</v>
      </c>
      <c r="G16" s="19">
        <v>0</v>
      </c>
      <c r="H16" s="13">
        <v>0</v>
      </c>
    </row>
    <row r="17" spans="1:9" x14ac:dyDescent="0.35">
      <c r="A17" s="6" t="s">
        <v>21</v>
      </c>
      <c r="B17" s="34">
        <v>71</v>
      </c>
      <c r="C17" s="19">
        <v>71</v>
      </c>
      <c r="D17" s="19">
        <v>0</v>
      </c>
      <c r="E17" s="19">
        <v>0</v>
      </c>
      <c r="F17" s="19">
        <v>71</v>
      </c>
      <c r="G17" s="19">
        <v>0</v>
      </c>
      <c r="H17" s="13">
        <v>5</v>
      </c>
      <c r="I17" s="28"/>
    </row>
    <row r="18" spans="1:9" x14ac:dyDescent="0.35">
      <c r="A18" s="6" t="s">
        <v>22</v>
      </c>
      <c r="B18" s="12">
        <v>49</v>
      </c>
      <c r="C18" s="10">
        <v>49</v>
      </c>
      <c r="D18" s="10">
        <v>0</v>
      </c>
      <c r="E18" s="10">
        <v>0</v>
      </c>
      <c r="F18" s="10">
        <v>44</v>
      </c>
      <c r="G18" s="10">
        <v>0</v>
      </c>
      <c r="H18" s="13">
        <v>1</v>
      </c>
    </row>
    <row r="19" spans="1:9" x14ac:dyDescent="0.35">
      <c r="A19" s="6" t="s">
        <v>23</v>
      </c>
      <c r="B19" s="12">
        <v>102</v>
      </c>
      <c r="C19" s="10">
        <v>102</v>
      </c>
      <c r="D19" s="10">
        <v>0</v>
      </c>
      <c r="E19" s="10">
        <v>0</v>
      </c>
      <c r="F19" s="10">
        <v>0</v>
      </c>
      <c r="G19" s="10">
        <v>0</v>
      </c>
      <c r="H19" s="13">
        <v>0</v>
      </c>
    </row>
    <row r="20" spans="1:9" x14ac:dyDescent="0.35">
      <c r="A20" s="6" t="s">
        <v>24</v>
      </c>
      <c r="B20" s="34">
        <v>29</v>
      </c>
      <c r="C20" s="19">
        <v>21</v>
      </c>
      <c r="D20" s="19">
        <v>8</v>
      </c>
      <c r="E20" s="19">
        <v>0</v>
      </c>
      <c r="F20" s="19">
        <v>0</v>
      </c>
      <c r="G20" s="19">
        <v>0</v>
      </c>
      <c r="H20" s="14">
        <v>0</v>
      </c>
    </row>
    <row r="21" spans="1:9" x14ac:dyDescent="0.35">
      <c r="A21" s="6" t="s">
        <v>25</v>
      </c>
      <c r="B21" s="34">
        <v>101</v>
      </c>
      <c r="C21" s="19">
        <v>90</v>
      </c>
      <c r="D21" s="19">
        <v>12</v>
      </c>
      <c r="E21" s="19">
        <v>74</v>
      </c>
      <c r="F21" s="19">
        <v>77</v>
      </c>
      <c r="G21" s="19">
        <v>0</v>
      </c>
      <c r="H21" s="14">
        <v>29</v>
      </c>
    </row>
    <row r="22" spans="1:9" x14ac:dyDescent="0.35">
      <c r="A22" s="6" t="s">
        <v>26</v>
      </c>
      <c r="B22" s="34">
        <v>10</v>
      </c>
      <c r="C22" s="19">
        <v>6</v>
      </c>
      <c r="D22" s="19">
        <v>4</v>
      </c>
      <c r="E22" s="19">
        <v>0</v>
      </c>
      <c r="F22" s="19">
        <v>7</v>
      </c>
      <c r="G22" s="19">
        <v>0</v>
      </c>
      <c r="H22" s="14">
        <v>0</v>
      </c>
    </row>
    <row r="23" spans="1:9" x14ac:dyDescent="0.35">
      <c r="A23" s="6" t="s">
        <v>27</v>
      </c>
      <c r="B23" s="34">
        <v>189</v>
      </c>
      <c r="C23" s="19">
        <v>189</v>
      </c>
      <c r="D23" s="19">
        <v>0</v>
      </c>
      <c r="E23" s="19">
        <v>180</v>
      </c>
      <c r="F23" s="19">
        <v>180</v>
      </c>
      <c r="G23" s="19">
        <v>0</v>
      </c>
      <c r="H23" s="14">
        <v>0</v>
      </c>
      <c r="I23" s="17"/>
    </row>
    <row r="24" spans="1:9" x14ac:dyDescent="0.35">
      <c r="A24" s="6" t="s">
        <v>28</v>
      </c>
      <c r="B24" s="34">
        <v>122</v>
      </c>
      <c r="C24" s="19">
        <v>122</v>
      </c>
      <c r="D24" s="19">
        <v>1</v>
      </c>
      <c r="E24" s="19">
        <v>0</v>
      </c>
      <c r="F24" s="19">
        <v>97</v>
      </c>
      <c r="G24" s="19">
        <v>0</v>
      </c>
      <c r="H24" s="14">
        <v>3</v>
      </c>
    </row>
    <row r="25" spans="1:9" x14ac:dyDescent="0.35">
      <c r="A25" s="6" t="s">
        <v>29</v>
      </c>
      <c r="B25" s="34">
        <v>72</v>
      </c>
      <c r="C25" s="19">
        <v>72</v>
      </c>
      <c r="D25" s="19">
        <v>0</v>
      </c>
      <c r="E25" s="19">
        <v>0</v>
      </c>
      <c r="F25" s="19">
        <v>48</v>
      </c>
      <c r="G25" s="19">
        <v>0</v>
      </c>
      <c r="H25" s="14">
        <v>33</v>
      </c>
    </row>
    <row r="26" spans="1:9" x14ac:dyDescent="0.35">
      <c r="A26" s="6" t="s">
        <v>30</v>
      </c>
      <c r="B26" s="34">
        <v>75</v>
      </c>
      <c r="C26" s="19">
        <v>75</v>
      </c>
      <c r="D26" s="19">
        <v>6</v>
      </c>
      <c r="E26" s="19">
        <v>63</v>
      </c>
      <c r="F26" s="19">
        <v>75</v>
      </c>
      <c r="G26" s="19">
        <v>0</v>
      </c>
      <c r="H26" s="14">
        <v>0</v>
      </c>
    </row>
    <row r="27" spans="1:9" x14ac:dyDescent="0.35">
      <c r="A27" s="6" t="s">
        <v>31</v>
      </c>
      <c r="B27" s="34">
        <v>348</v>
      </c>
      <c r="C27" s="19">
        <v>348</v>
      </c>
      <c r="D27" s="19">
        <v>202</v>
      </c>
      <c r="E27" s="19">
        <v>0</v>
      </c>
      <c r="F27" s="19">
        <v>348</v>
      </c>
      <c r="G27" s="19">
        <v>0</v>
      </c>
      <c r="H27" s="14">
        <v>0</v>
      </c>
    </row>
    <row r="28" spans="1:9" x14ac:dyDescent="0.35">
      <c r="A28" s="6" t="s">
        <v>32</v>
      </c>
      <c r="B28" s="12"/>
      <c r="C28" s="10"/>
      <c r="D28" s="1"/>
      <c r="E28" s="1"/>
      <c r="F28" s="1"/>
      <c r="G28" s="1"/>
      <c r="H28" s="35"/>
    </row>
    <row r="29" spans="1:9" x14ac:dyDescent="0.35">
      <c r="A29" s="6" t="s">
        <v>33</v>
      </c>
      <c r="B29" s="34">
        <v>153</v>
      </c>
      <c r="C29" s="19">
        <v>152</v>
      </c>
      <c r="D29" s="19">
        <v>0</v>
      </c>
      <c r="E29" s="19">
        <v>42</v>
      </c>
      <c r="F29" s="19">
        <v>141</v>
      </c>
      <c r="G29" s="19">
        <v>0</v>
      </c>
      <c r="H29" s="14">
        <v>33</v>
      </c>
    </row>
    <row r="30" spans="1:9" x14ac:dyDescent="0.35">
      <c r="A30" s="6" t="s">
        <v>34</v>
      </c>
      <c r="B30" s="34">
        <v>285</v>
      </c>
      <c r="C30" s="19">
        <v>285</v>
      </c>
      <c r="D30" s="19">
        <v>32</v>
      </c>
      <c r="E30" s="19">
        <v>122</v>
      </c>
      <c r="F30" s="19">
        <v>185</v>
      </c>
      <c r="G30" s="19">
        <v>0</v>
      </c>
      <c r="H30" s="14">
        <v>10</v>
      </c>
    </row>
    <row r="31" spans="1:9" x14ac:dyDescent="0.35">
      <c r="A31" s="6" t="s">
        <v>35</v>
      </c>
      <c r="B31" s="34">
        <v>200</v>
      </c>
      <c r="C31" s="19">
        <v>196</v>
      </c>
      <c r="D31" s="19">
        <v>140</v>
      </c>
      <c r="E31" s="19">
        <v>0</v>
      </c>
      <c r="F31" s="19">
        <v>163</v>
      </c>
      <c r="G31" s="19">
        <v>0</v>
      </c>
      <c r="H31" s="14">
        <v>23</v>
      </c>
    </row>
    <row r="32" spans="1:9" x14ac:dyDescent="0.35">
      <c r="A32" s="6" t="s">
        <v>36</v>
      </c>
      <c r="B32" s="34">
        <v>101</v>
      </c>
      <c r="C32" s="19">
        <v>101</v>
      </c>
      <c r="D32" s="19">
        <v>50</v>
      </c>
      <c r="E32" s="19">
        <v>0</v>
      </c>
      <c r="F32" s="19">
        <v>78</v>
      </c>
      <c r="G32" s="19">
        <v>0</v>
      </c>
      <c r="H32" s="14">
        <v>4</v>
      </c>
    </row>
    <row r="33" spans="1:9" ht="15" thickBot="1" x14ac:dyDescent="0.4">
      <c r="A33" s="6" t="s">
        <v>37</v>
      </c>
      <c r="B33" s="34">
        <v>62</v>
      </c>
      <c r="C33" s="19">
        <v>62</v>
      </c>
      <c r="D33" s="19">
        <v>61</v>
      </c>
      <c r="E33" s="19">
        <v>0</v>
      </c>
      <c r="F33" s="19">
        <v>61</v>
      </c>
      <c r="G33" s="19">
        <v>0</v>
      </c>
      <c r="H33" s="14">
        <v>5</v>
      </c>
    </row>
    <row r="34" spans="1:9" ht="15" thickBot="1" x14ac:dyDescent="0.4">
      <c r="A34" s="6" t="s">
        <v>38</v>
      </c>
      <c r="B34" s="22">
        <v>164</v>
      </c>
      <c r="C34" s="23">
        <v>164</v>
      </c>
      <c r="D34" s="23">
        <v>68</v>
      </c>
      <c r="E34" s="23">
        <v>0</v>
      </c>
      <c r="F34" s="23">
        <v>79</v>
      </c>
      <c r="G34" s="23">
        <v>0</v>
      </c>
      <c r="H34" s="14">
        <v>11</v>
      </c>
    </row>
    <row r="35" spans="1:9" x14ac:dyDescent="0.35">
      <c r="A35" s="6" t="s">
        <v>39</v>
      </c>
      <c r="B35" s="34">
        <v>78</v>
      </c>
      <c r="C35" s="19">
        <v>77</v>
      </c>
      <c r="D35" s="19">
        <v>47</v>
      </c>
      <c r="E35" s="19">
        <v>0</v>
      </c>
      <c r="F35" s="19">
        <v>70</v>
      </c>
      <c r="G35" s="19">
        <v>76</v>
      </c>
      <c r="H35" s="14">
        <v>77</v>
      </c>
    </row>
    <row r="36" spans="1:9" x14ac:dyDescent="0.35">
      <c r="A36" s="6" t="s">
        <v>85</v>
      </c>
      <c r="B36" s="34">
        <v>34</v>
      </c>
      <c r="C36" s="19">
        <v>30</v>
      </c>
      <c r="D36" s="19">
        <v>15</v>
      </c>
      <c r="E36" s="19">
        <v>0</v>
      </c>
      <c r="F36" s="19">
        <v>15</v>
      </c>
      <c r="G36" s="19">
        <v>0</v>
      </c>
      <c r="H36" s="14">
        <v>1</v>
      </c>
      <c r="I36" s="28"/>
    </row>
    <row r="37" spans="1:9" x14ac:dyDescent="0.35">
      <c r="A37" s="6" t="s">
        <v>40</v>
      </c>
      <c r="B37" s="34">
        <v>76</v>
      </c>
      <c r="C37" s="19">
        <v>60</v>
      </c>
      <c r="D37" s="19">
        <v>8</v>
      </c>
      <c r="E37" s="19">
        <v>0</v>
      </c>
      <c r="F37" s="19">
        <v>8</v>
      </c>
      <c r="G37" s="19">
        <v>0</v>
      </c>
      <c r="H37" s="14">
        <v>0</v>
      </c>
    </row>
    <row r="38" spans="1:9" x14ac:dyDescent="0.35">
      <c r="A38" s="6" t="s">
        <v>41</v>
      </c>
      <c r="B38" s="34">
        <v>34</v>
      </c>
      <c r="C38" s="19">
        <v>33</v>
      </c>
      <c r="D38" s="19">
        <v>32</v>
      </c>
      <c r="E38" s="19">
        <v>0</v>
      </c>
      <c r="F38" s="19">
        <v>6</v>
      </c>
      <c r="G38" s="19">
        <v>0</v>
      </c>
      <c r="H38" s="14">
        <v>6</v>
      </c>
    </row>
    <row r="39" spans="1:9" x14ac:dyDescent="0.35">
      <c r="A39" s="6" t="s">
        <v>42</v>
      </c>
      <c r="B39" s="34">
        <v>175</v>
      </c>
      <c r="C39" s="19">
        <v>175</v>
      </c>
      <c r="D39" s="19">
        <v>128</v>
      </c>
      <c r="E39" s="19">
        <v>0</v>
      </c>
      <c r="F39" s="19">
        <v>174</v>
      </c>
      <c r="G39" s="19">
        <v>0</v>
      </c>
      <c r="H39" s="36">
        <v>174</v>
      </c>
    </row>
    <row r="40" spans="1:9" x14ac:dyDescent="0.35">
      <c r="A40" s="6" t="s">
        <v>43</v>
      </c>
      <c r="B40" s="34">
        <v>98</v>
      </c>
      <c r="C40" s="19">
        <v>90</v>
      </c>
      <c r="D40" s="19">
        <v>24</v>
      </c>
      <c r="E40" s="19">
        <v>0</v>
      </c>
      <c r="F40" s="19">
        <v>54</v>
      </c>
      <c r="G40" s="19">
        <v>0</v>
      </c>
      <c r="H40" s="14">
        <v>7</v>
      </c>
    </row>
    <row r="41" spans="1:9" x14ac:dyDescent="0.35">
      <c r="A41" s="6" t="s">
        <v>44</v>
      </c>
      <c r="B41" s="34">
        <v>86</v>
      </c>
      <c r="C41" s="19">
        <v>86</v>
      </c>
      <c r="D41" s="19">
        <v>0</v>
      </c>
      <c r="E41" s="19">
        <v>0</v>
      </c>
      <c r="F41" s="19">
        <v>82</v>
      </c>
      <c r="G41" s="19">
        <v>0</v>
      </c>
      <c r="H41" s="14">
        <v>70</v>
      </c>
    </row>
    <row r="42" spans="1:9" ht="15" thickBot="1" x14ac:dyDescent="0.4">
      <c r="A42" s="6" t="s">
        <v>45</v>
      </c>
      <c r="B42" s="34">
        <v>170</v>
      </c>
      <c r="C42" s="19">
        <v>170</v>
      </c>
      <c r="D42" s="19">
        <v>0</v>
      </c>
      <c r="E42" s="19">
        <v>170</v>
      </c>
      <c r="F42" s="19">
        <v>170</v>
      </c>
      <c r="G42" s="19">
        <v>0</v>
      </c>
      <c r="H42" s="14">
        <v>0</v>
      </c>
    </row>
    <row r="43" spans="1:9" ht="15" thickBot="1" x14ac:dyDescent="0.4">
      <c r="A43" s="6" t="s">
        <v>46</v>
      </c>
      <c r="B43" s="22">
        <v>135</v>
      </c>
      <c r="C43" s="23">
        <v>134</v>
      </c>
      <c r="D43" s="23">
        <v>10</v>
      </c>
      <c r="E43" s="23">
        <v>0</v>
      </c>
      <c r="F43" s="23">
        <v>64</v>
      </c>
      <c r="G43" s="23">
        <v>25</v>
      </c>
      <c r="H43" s="14">
        <v>4</v>
      </c>
    </row>
    <row r="44" spans="1:9" x14ac:dyDescent="0.35">
      <c r="A44" s="6" t="s">
        <v>47</v>
      </c>
      <c r="B44" s="34">
        <v>52</v>
      </c>
      <c r="C44" s="19">
        <v>52</v>
      </c>
      <c r="D44" s="19">
        <v>0</v>
      </c>
      <c r="E44" s="19">
        <v>0</v>
      </c>
      <c r="F44" s="19">
        <v>14</v>
      </c>
      <c r="G44" s="19">
        <v>0</v>
      </c>
      <c r="H44" s="14">
        <v>7</v>
      </c>
    </row>
    <row r="45" spans="1:9" x14ac:dyDescent="0.35">
      <c r="A45" s="6" t="s">
        <v>48</v>
      </c>
      <c r="B45" s="34">
        <v>41</v>
      </c>
      <c r="C45" s="19">
        <v>41</v>
      </c>
      <c r="D45" s="19">
        <v>3</v>
      </c>
      <c r="E45" s="19">
        <v>0</v>
      </c>
      <c r="F45" s="19">
        <v>9</v>
      </c>
      <c r="G45" s="19">
        <v>0</v>
      </c>
      <c r="H45" s="37">
        <v>8</v>
      </c>
    </row>
    <row r="46" spans="1:9" x14ac:dyDescent="0.35">
      <c r="A46" s="6" t="s">
        <v>49</v>
      </c>
      <c r="B46" s="34">
        <v>98</v>
      </c>
      <c r="C46" s="19">
        <v>91</v>
      </c>
      <c r="D46" s="19">
        <v>15</v>
      </c>
      <c r="E46" s="19">
        <v>19</v>
      </c>
      <c r="F46" s="19">
        <v>30</v>
      </c>
      <c r="G46" s="19">
        <v>0</v>
      </c>
      <c r="H46" s="14">
        <v>0</v>
      </c>
    </row>
    <row r="47" spans="1:9" x14ac:dyDescent="0.35">
      <c r="A47" s="6" t="s">
        <v>50</v>
      </c>
      <c r="B47" s="34">
        <v>80</v>
      </c>
      <c r="C47" s="19">
        <v>79</v>
      </c>
      <c r="D47" s="19">
        <v>23</v>
      </c>
      <c r="E47" s="19">
        <v>0</v>
      </c>
      <c r="F47" s="19">
        <v>48</v>
      </c>
      <c r="G47" s="19">
        <v>0</v>
      </c>
      <c r="H47" s="14">
        <v>20</v>
      </c>
    </row>
    <row r="48" spans="1:9" x14ac:dyDescent="0.35">
      <c r="A48" s="6" t="s">
        <v>51</v>
      </c>
      <c r="B48" s="34">
        <v>159</v>
      </c>
      <c r="C48" s="19">
        <v>159</v>
      </c>
      <c r="D48" s="19">
        <v>0</v>
      </c>
      <c r="E48" s="19">
        <v>0</v>
      </c>
      <c r="F48" s="19">
        <v>73</v>
      </c>
      <c r="G48" s="19">
        <v>0</v>
      </c>
      <c r="H48" s="14">
        <v>2</v>
      </c>
    </row>
    <row r="49" spans="1:9" x14ac:dyDescent="0.35">
      <c r="A49" s="6" t="s">
        <v>52</v>
      </c>
      <c r="B49" s="12">
        <v>772</v>
      </c>
      <c r="C49" s="10">
        <v>772</v>
      </c>
      <c r="D49" s="10">
        <v>0</v>
      </c>
      <c r="E49" s="10">
        <v>282</v>
      </c>
      <c r="F49" s="10">
        <v>772</v>
      </c>
      <c r="G49" s="10">
        <v>0</v>
      </c>
      <c r="H49" s="14">
        <v>61</v>
      </c>
      <c r="I49" s="26"/>
    </row>
    <row r="50" spans="1:9" x14ac:dyDescent="0.35">
      <c r="A50" s="6" t="s">
        <v>53</v>
      </c>
      <c r="B50" s="12">
        <v>197</v>
      </c>
      <c r="C50" s="10">
        <v>197</v>
      </c>
      <c r="D50" s="10">
        <v>0</v>
      </c>
      <c r="E50" s="10">
        <v>197</v>
      </c>
      <c r="F50" s="10">
        <v>197</v>
      </c>
      <c r="G50" s="10">
        <v>214</v>
      </c>
      <c r="H50" s="14">
        <v>0</v>
      </c>
    </row>
    <row r="51" spans="1:9" x14ac:dyDescent="0.35">
      <c r="A51" s="6" t="s">
        <v>54</v>
      </c>
      <c r="B51" s="12">
        <v>535</v>
      </c>
      <c r="C51" s="10">
        <v>535</v>
      </c>
      <c r="D51" s="10">
        <v>0</v>
      </c>
      <c r="E51" s="10">
        <v>535</v>
      </c>
      <c r="F51" s="10">
        <v>535</v>
      </c>
      <c r="G51" s="10">
        <v>0</v>
      </c>
      <c r="H51" s="14">
        <v>0</v>
      </c>
    </row>
    <row r="52" spans="1:9" x14ac:dyDescent="0.35">
      <c r="A52" s="6" t="s">
        <v>55</v>
      </c>
      <c r="B52" s="12">
        <v>209</v>
      </c>
      <c r="C52" s="10">
        <v>209</v>
      </c>
      <c r="D52" s="10">
        <v>65</v>
      </c>
      <c r="E52" s="10">
        <v>209</v>
      </c>
      <c r="F52" s="10">
        <v>44</v>
      </c>
      <c r="G52" s="10">
        <v>0</v>
      </c>
      <c r="H52" s="14">
        <v>209</v>
      </c>
    </row>
    <row r="53" spans="1:9" x14ac:dyDescent="0.35">
      <c r="A53" s="6" t="s">
        <v>56</v>
      </c>
      <c r="B53" s="12">
        <v>62</v>
      </c>
      <c r="C53" s="10">
        <v>62</v>
      </c>
      <c r="D53" s="10">
        <v>0</v>
      </c>
      <c r="E53" s="10">
        <v>0</v>
      </c>
      <c r="F53" s="10">
        <v>62</v>
      </c>
      <c r="G53" s="10">
        <v>0</v>
      </c>
      <c r="H53" s="14">
        <v>29</v>
      </c>
    </row>
    <row r="54" spans="1:9" x14ac:dyDescent="0.35">
      <c r="A54" s="6" t="s">
        <v>57</v>
      </c>
      <c r="B54" s="12">
        <v>81</v>
      </c>
      <c r="C54" s="10">
        <v>81</v>
      </c>
      <c r="D54" s="10">
        <v>0</v>
      </c>
      <c r="E54" s="10">
        <v>81</v>
      </c>
      <c r="F54" s="10">
        <v>81</v>
      </c>
      <c r="G54" s="10">
        <v>0</v>
      </c>
      <c r="H54" s="14">
        <v>25</v>
      </c>
    </row>
    <row r="55" spans="1:9" x14ac:dyDescent="0.35">
      <c r="A55" s="6" t="s">
        <v>58</v>
      </c>
      <c r="B55" s="12">
        <v>9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4">
        <v>0</v>
      </c>
    </row>
    <row r="56" spans="1:9" x14ac:dyDescent="0.35">
      <c r="A56" s="6" t="s">
        <v>59</v>
      </c>
      <c r="B56" s="12">
        <v>59</v>
      </c>
      <c r="C56" s="10">
        <v>59</v>
      </c>
      <c r="D56" s="10">
        <v>0</v>
      </c>
      <c r="E56" s="10">
        <v>0</v>
      </c>
      <c r="F56" s="10">
        <v>59</v>
      </c>
      <c r="G56" s="10">
        <v>0</v>
      </c>
      <c r="H56" s="14">
        <v>59</v>
      </c>
    </row>
    <row r="57" spans="1:9" x14ac:dyDescent="0.35">
      <c r="A57" s="6" t="s">
        <v>60</v>
      </c>
      <c r="B57" s="34">
        <v>59</v>
      </c>
      <c r="C57" s="19">
        <v>59</v>
      </c>
      <c r="D57" s="19">
        <v>0</v>
      </c>
      <c r="E57" s="19">
        <v>50</v>
      </c>
      <c r="F57" s="19">
        <v>50</v>
      </c>
      <c r="G57" s="19">
        <v>0</v>
      </c>
      <c r="H57" s="36">
        <v>6</v>
      </c>
    </row>
    <row r="58" spans="1:9" x14ac:dyDescent="0.35">
      <c r="A58" s="6" t="s">
        <v>61</v>
      </c>
      <c r="B58" s="38">
        <v>13</v>
      </c>
      <c r="C58" s="18">
        <v>13</v>
      </c>
      <c r="D58" s="18">
        <v>0</v>
      </c>
      <c r="E58" s="18">
        <v>0</v>
      </c>
      <c r="F58" s="18">
        <v>13</v>
      </c>
      <c r="G58" s="18">
        <v>0</v>
      </c>
      <c r="H58" s="36">
        <v>11</v>
      </c>
    </row>
    <row r="59" spans="1:9" x14ac:dyDescent="0.35">
      <c r="A59" s="6" t="s">
        <v>62</v>
      </c>
      <c r="B59" s="34">
        <v>687</v>
      </c>
      <c r="C59" s="19">
        <v>687</v>
      </c>
      <c r="D59" s="19">
        <v>16</v>
      </c>
      <c r="E59" s="19">
        <v>687</v>
      </c>
      <c r="F59" s="19">
        <v>459</v>
      </c>
      <c r="G59" s="19">
        <v>0</v>
      </c>
      <c r="H59" s="36">
        <v>0</v>
      </c>
    </row>
    <row r="60" spans="1:9" x14ac:dyDescent="0.35">
      <c r="A60" s="6" t="s">
        <v>63</v>
      </c>
      <c r="B60" s="38">
        <v>448</v>
      </c>
      <c r="C60" s="18">
        <v>448</v>
      </c>
      <c r="D60" s="18">
        <v>0</v>
      </c>
      <c r="E60" s="18">
        <v>441</v>
      </c>
      <c r="F60" s="18">
        <v>265</v>
      </c>
      <c r="G60" s="18">
        <v>0</v>
      </c>
      <c r="H60" s="36">
        <v>0</v>
      </c>
    </row>
    <row r="61" spans="1:9" x14ac:dyDescent="0.35">
      <c r="A61" s="6" t="s">
        <v>64</v>
      </c>
      <c r="B61" s="38">
        <v>513</v>
      </c>
      <c r="C61" s="18">
        <v>513</v>
      </c>
      <c r="D61" s="18">
        <v>18</v>
      </c>
      <c r="E61" s="18">
        <v>57</v>
      </c>
      <c r="F61" s="18">
        <v>360</v>
      </c>
      <c r="G61" s="18">
        <v>322</v>
      </c>
      <c r="H61" s="36">
        <v>4</v>
      </c>
    </row>
    <row r="62" spans="1:9" x14ac:dyDescent="0.35">
      <c r="A62" s="6" t="s">
        <v>65</v>
      </c>
      <c r="B62" s="38">
        <v>77</v>
      </c>
      <c r="C62" s="18">
        <v>70</v>
      </c>
      <c r="D62" s="18">
        <v>12</v>
      </c>
      <c r="E62" s="18">
        <v>0</v>
      </c>
      <c r="F62" s="18">
        <v>75</v>
      </c>
      <c r="G62" s="18">
        <v>0</v>
      </c>
      <c r="H62" s="36">
        <v>1</v>
      </c>
    </row>
    <row r="63" spans="1:9" x14ac:dyDescent="0.35">
      <c r="A63" s="6" t="s">
        <v>66</v>
      </c>
      <c r="B63" s="38">
        <v>74</v>
      </c>
      <c r="C63" s="18">
        <v>56</v>
      </c>
      <c r="D63" s="18">
        <v>18</v>
      </c>
      <c r="E63" s="18">
        <v>0</v>
      </c>
      <c r="F63" s="18">
        <v>0</v>
      </c>
      <c r="G63" s="18">
        <v>0</v>
      </c>
      <c r="H63" s="36">
        <v>18</v>
      </c>
    </row>
    <row r="64" spans="1:9" x14ac:dyDescent="0.35">
      <c r="A64" s="6" t="s">
        <v>67</v>
      </c>
      <c r="B64" s="12">
        <v>1784</v>
      </c>
      <c r="C64" s="10">
        <v>1784</v>
      </c>
      <c r="D64" s="10">
        <v>0</v>
      </c>
      <c r="E64" s="10">
        <v>1784</v>
      </c>
      <c r="F64" s="10">
        <v>0</v>
      </c>
      <c r="G64" s="10">
        <v>0</v>
      </c>
      <c r="H64" s="14">
        <v>0</v>
      </c>
    </row>
    <row r="65" spans="1:8" x14ac:dyDescent="0.35">
      <c r="A65" s="6" t="s">
        <v>68</v>
      </c>
      <c r="B65" s="34">
        <v>54</v>
      </c>
      <c r="C65" s="19">
        <v>54</v>
      </c>
      <c r="D65" s="19">
        <v>0</v>
      </c>
      <c r="E65" s="19">
        <v>0</v>
      </c>
      <c r="F65" s="19">
        <v>34</v>
      </c>
      <c r="G65" s="19">
        <v>0</v>
      </c>
      <c r="H65" s="14">
        <v>9</v>
      </c>
    </row>
    <row r="66" spans="1:8" x14ac:dyDescent="0.35">
      <c r="A66" s="6" t="s">
        <v>69</v>
      </c>
      <c r="B66" s="34">
        <v>719</v>
      </c>
      <c r="C66" s="19">
        <v>719</v>
      </c>
      <c r="D66" s="19">
        <v>0</v>
      </c>
      <c r="E66" s="19">
        <v>627</v>
      </c>
      <c r="F66" s="19">
        <v>627</v>
      </c>
      <c r="G66" s="19">
        <v>0</v>
      </c>
      <c r="H66" s="36">
        <v>0</v>
      </c>
    </row>
    <row r="67" spans="1:8" x14ac:dyDescent="0.35">
      <c r="A67" s="6" t="s">
        <v>70</v>
      </c>
      <c r="B67" s="34">
        <v>231</v>
      </c>
      <c r="C67" s="19">
        <v>231</v>
      </c>
      <c r="D67" s="19">
        <v>0</v>
      </c>
      <c r="E67" s="19">
        <v>162</v>
      </c>
      <c r="F67" s="19">
        <v>187</v>
      </c>
      <c r="G67" s="19">
        <v>0</v>
      </c>
      <c r="H67" s="14">
        <v>7</v>
      </c>
    </row>
    <row r="68" spans="1:8" x14ac:dyDescent="0.35">
      <c r="A68" s="6" t="s">
        <v>71</v>
      </c>
      <c r="B68" s="12">
        <v>22</v>
      </c>
      <c r="C68" s="10">
        <v>22</v>
      </c>
      <c r="D68" s="10">
        <v>0</v>
      </c>
      <c r="E68" s="10">
        <v>0</v>
      </c>
      <c r="F68" s="10">
        <v>22</v>
      </c>
      <c r="G68" s="10">
        <v>0</v>
      </c>
      <c r="H68" s="14">
        <v>13</v>
      </c>
    </row>
    <row r="69" spans="1:8" x14ac:dyDescent="0.35">
      <c r="A69" s="6" t="s">
        <v>72</v>
      </c>
      <c r="B69" s="12">
        <v>272</v>
      </c>
      <c r="C69" s="10">
        <v>272</v>
      </c>
      <c r="D69" s="10">
        <v>0</v>
      </c>
      <c r="E69" s="10">
        <v>0</v>
      </c>
      <c r="F69" s="10">
        <v>272</v>
      </c>
      <c r="G69" s="10">
        <v>0</v>
      </c>
      <c r="H69" s="14">
        <v>2</v>
      </c>
    </row>
    <row r="70" spans="1:8" x14ac:dyDescent="0.35">
      <c r="A70" s="6" t="s">
        <v>73</v>
      </c>
      <c r="B70" s="34">
        <v>52</v>
      </c>
      <c r="C70" s="19">
        <v>52</v>
      </c>
      <c r="D70" s="19">
        <v>0</v>
      </c>
      <c r="E70" s="19">
        <v>0</v>
      </c>
      <c r="F70" s="19">
        <v>16</v>
      </c>
      <c r="G70" s="19">
        <v>0</v>
      </c>
      <c r="H70" s="14">
        <v>16</v>
      </c>
    </row>
    <row r="71" spans="1:8" x14ac:dyDescent="0.35">
      <c r="A71" s="6" t="s">
        <v>74</v>
      </c>
      <c r="B71" s="39">
        <v>88</v>
      </c>
      <c r="C71" s="20">
        <v>88</v>
      </c>
      <c r="D71" s="20">
        <v>0</v>
      </c>
      <c r="E71" s="20">
        <v>0</v>
      </c>
      <c r="F71" s="20">
        <v>88</v>
      </c>
      <c r="G71" s="20">
        <v>0</v>
      </c>
      <c r="H71" s="14">
        <v>74</v>
      </c>
    </row>
    <row r="72" spans="1:8" x14ac:dyDescent="0.35">
      <c r="A72" s="6" t="s">
        <v>75</v>
      </c>
      <c r="B72" s="12">
        <v>137</v>
      </c>
      <c r="C72" s="10">
        <v>129</v>
      </c>
      <c r="D72" s="10">
        <v>23</v>
      </c>
      <c r="E72" s="10">
        <v>123</v>
      </c>
      <c r="F72" s="10">
        <v>114</v>
      </c>
      <c r="G72" s="10">
        <v>0</v>
      </c>
      <c r="H72" s="14">
        <v>0</v>
      </c>
    </row>
    <row r="73" spans="1:8" x14ac:dyDescent="0.35">
      <c r="A73" s="6" t="s">
        <v>76</v>
      </c>
      <c r="B73" s="34">
        <v>673</v>
      </c>
      <c r="C73" s="19">
        <v>673</v>
      </c>
      <c r="D73" s="19">
        <v>193</v>
      </c>
      <c r="E73" s="19">
        <v>799</v>
      </c>
      <c r="F73" s="19">
        <v>0</v>
      </c>
      <c r="G73" s="19">
        <v>0</v>
      </c>
      <c r="H73" s="36">
        <v>0</v>
      </c>
    </row>
    <row r="74" spans="1:8" x14ac:dyDescent="0.35">
      <c r="A74" s="6" t="s">
        <v>77</v>
      </c>
      <c r="B74" s="34">
        <v>368</v>
      </c>
      <c r="C74" s="19">
        <v>368</v>
      </c>
      <c r="D74" s="19">
        <v>0</v>
      </c>
      <c r="E74" s="19">
        <v>368</v>
      </c>
      <c r="F74" s="19">
        <v>368</v>
      </c>
      <c r="G74" s="19">
        <v>0</v>
      </c>
      <c r="H74" s="14">
        <v>0</v>
      </c>
    </row>
    <row r="75" spans="1:8" x14ac:dyDescent="0.35">
      <c r="A75" s="6" t="s">
        <v>78</v>
      </c>
      <c r="B75" s="34">
        <v>180</v>
      </c>
      <c r="C75" s="19">
        <v>173</v>
      </c>
      <c r="D75" s="19">
        <v>0</v>
      </c>
      <c r="E75" s="19">
        <v>99</v>
      </c>
      <c r="F75" s="19">
        <v>99</v>
      </c>
      <c r="G75" s="19">
        <v>0</v>
      </c>
      <c r="H75" s="14">
        <v>13</v>
      </c>
    </row>
    <row r="76" spans="1:8" x14ac:dyDescent="0.35">
      <c r="A76" s="6" t="s">
        <v>79</v>
      </c>
      <c r="B76" s="34">
        <v>42</v>
      </c>
      <c r="C76" s="19">
        <v>42</v>
      </c>
      <c r="D76" s="19">
        <v>0</v>
      </c>
      <c r="E76" s="19">
        <v>0</v>
      </c>
      <c r="F76" s="19">
        <v>0</v>
      </c>
      <c r="G76" s="19">
        <v>0</v>
      </c>
      <c r="H76" s="14">
        <v>0</v>
      </c>
    </row>
    <row r="77" spans="1:8" x14ac:dyDescent="0.35">
      <c r="A77" s="6" t="s">
        <v>80</v>
      </c>
      <c r="B77" s="34">
        <v>57</v>
      </c>
      <c r="C77" s="19">
        <v>36</v>
      </c>
      <c r="D77" s="19">
        <v>16</v>
      </c>
      <c r="E77" s="19">
        <v>57</v>
      </c>
      <c r="F77" s="19">
        <v>51</v>
      </c>
      <c r="G77" s="19">
        <v>0</v>
      </c>
      <c r="H77" s="14">
        <v>16</v>
      </c>
    </row>
    <row r="78" spans="1:8" x14ac:dyDescent="0.35">
      <c r="A78" s="6" t="s">
        <v>81</v>
      </c>
      <c r="B78" s="38">
        <v>12</v>
      </c>
      <c r="C78" s="18">
        <v>12</v>
      </c>
      <c r="D78" s="18">
        <v>0</v>
      </c>
      <c r="E78" s="18">
        <v>0</v>
      </c>
      <c r="F78" s="18">
        <v>11</v>
      </c>
      <c r="G78" s="18">
        <v>0</v>
      </c>
      <c r="H78" s="36">
        <v>2</v>
      </c>
    </row>
    <row r="79" spans="1:8" x14ac:dyDescent="0.35">
      <c r="A79" s="6" t="s">
        <v>82</v>
      </c>
      <c r="B79" s="39">
        <v>199</v>
      </c>
      <c r="C79" s="20">
        <v>199</v>
      </c>
      <c r="D79" s="20">
        <v>12</v>
      </c>
      <c r="E79" s="20">
        <v>0</v>
      </c>
      <c r="F79" s="20">
        <v>103</v>
      </c>
      <c r="G79" s="20">
        <v>0</v>
      </c>
      <c r="H79" s="14">
        <v>122</v>
      </c>
    </row>
    <row r="80" spans="1:8" x14ac:dyDescent="0.35">
      <c r="A80" s="6" t="s">
        <v>83</v>
      </c>
      <c r="B80" s="12">
        <v>61</v>
      </c>
      <c r="C80" s="10">
        <v>58</v>
      </c>
      <c r="D80" s="10">
        <v>0</v>
      </c>
      <c r="E80" s="10">
        <v>0</v>
      </c>
      <c r="F80" s="10">
        <v>58</v>
      </c>
      <c r="G80" s="10">
        <v>0</v>
      </c>
      <c r="H80" s="14">
        <v>47</v>
      </c>
    </row>
    <row r="81" spans="1:9" ht="15" thickBot="1" x14ac:dyDescent="0.4">
      <c r="A81" s="7" t="s">
        <v>84</v>
      </c>
      <c r="B81" s="40">
        <v>24</v>
      </c>
      <c r="C81" s="41">
        <v>24</v>
      </c>
      <c r="D81" s="41">
        <v>0</v>
      </c>
      <c r="E81" s="41">
        <v>0</v>
      </c>
      <c r="F81" s="41">
        <v>24</v>
      </c>
      <c r="G81" s="41">
        <v>0</v>
      </c>
      <c r="H81" s="42">
        <v>24</v>
      </c>
    </row>
    <row r="82" spans="1:9" x14ac:dyDescent="0.35">
      <c r="B82" s="11">
        <f>SUM(B3:B81)</f>
        <v>15211</v>
      </c>
      <c r="C82" s="11">
        <f t="shared" ref="C82:H82" si="0">SUM(C3:C81)</f>
        <v>15046</v>
      </c>
      <c r="D82" s="11">
        <f t="shared" si="0"/>
        <v>1758</v>
      </c>
      <c r="E82" s="11">
        <f t="shared" si="0"/>
        <v>9279</v>
      </c>
      <c r="F82" s="11">
        <f t="shared" si="0"/>
        <v>9450</v>
      </c>
      <c r="G82" s="11">
        <f t="shared" si="0"/>
        <v>637</v>
      </c>
      <c r="H82" s="11">
        <f t="shared" si="0"/>
        <v>1324</v>
      </c>
      <c r="I82" s="11"/>
    </row>
    <row r="83" spans="1:9" x14ac:dyDescent="0.35">
      <c r="C83" s="25"/>
      <c r="D83" s="25"/>
      <c r="E83" s="25"/>
      <c r="F83" s="25"/>
      <c r="G83" s="25"/>
      <c r="H83" s="25"/>
    </row>
  </sheetData>
  <mergeCells count="3">
    <mergeCell ref="A1:A2"/>
    <mergeCell ref="B1:B2"/>
    <mergeCell ref="C1:H1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2F6C0-5F64-42DE-8517-BC2AD00A1C39}">
  <dimension ref="A1:L84"/>
  <sheetViews>
    <sheetView tabSelected="1" zoomScaleNormal="100" workbookViewId="0">
      <pane ySplit="3" topLeftCell="A82" activePane="bottomLeft" state="frozen"/>
      <selection pane="bottomLeft" activeCell="B44" sqref="B44:I44"/>
    </sheetView>
  </sheetViews>
  <sheetFormatPr defaultRowHeight="14.5" x14ac:dyDescent="0.35"/>
  <cols>
    <col min="1" max="1" width="18.7265625" bestFit="1" customWidth="1"/>
    <col min="2" max="2" width="12" style="11" bestFit="1" customWidth="1"/>
    <col min="3" max="3" width="17.54296875" style="11" bestFit="1" customWidth="1"/>
    <col min="4" max="4" width="17.54296875" style="11" customWidth="1"/>
    <col min="5" max="5" width="11.26953125" style="11" bestFit="1" customWidth="1"/>
    <col min="6" max="6" width="12" style="11" bestFit="1" customWidth="1"/>
    <col min="7" max="7" width="17.54296875" style="11" bestFit="1" customWidth="1"/>
    <col min="8" max="8" width="17.54296875" style="11" customWidth="1"/>
    <col min="9" max="9" width="11.26953125" style="11" bestFit="1" customWidth="1"/>
  </cols>
  <sheetData>
    <row r="1" spans="1:12" ht="15" thickBot="1" x14ac:dyDescent="0.4">
      <c r="I1" s="11">
        <f>SUM(I4:I82)</f>
        <v>5654</v>
      </c>
    </row>
    <row r="2" spans="1:12" ht="15" thickBot="1" x14ac:dyDescent="0.4">
      <c r="A2" s="55" t="s">
        <v>5</v>
      </c>
      <c r="B2" s="59" t="s">
        <v>0</v>
      </c>
      <c r="C2" s="60"/>
      <c r="D2" s="63"/>
      <c r="E2" s="62"/>
      <c r="F2" s="64" t="s">
        <v>1</v>
      </c>
      <c r="G2" s="61"/>
      <c r="H2" s="65"/>
      <c r="I2" s="66"/>
      <c r="K2" s="2" t="s">
        <v>6</v>
      </c>
    </row>
    <row r="3" spans="1:12" s="3" customFormat="1" ht="58.5" thickBot="1" x14ac:dyDescent="0.4">
      <c r="A3" s="67"/>
      <c r="B3" s="43" t="s">
        <v>2</v>
      </c>
      <c r="C3" s="43" t="s">
        <v>3</v>
      </c>
      <c r="D3" s="29" t="s">
        <v>87</v>
      </c>
      <c r="E3" s="43" t="s">
        <v>4</v>
      </c>
      <c r="F3" s="43" t="s">
        <v>2</v>
      </c>
      <c r="G3" s="43" t="s">
        <v>3</v>
      </c>
      <c r="H3" s="29" t="s">
        <v>87</v>
      </c>
      <c r="I3" s="43" t="s">
        <v>4</v>
      </c>
      <c r="K3" s="15" t="s">
        <v>86</v>
      </c>
    </row>
    <row r="4" spans="1:12" x14ac:dyDescent="0.35">
      <c r="A4" s="5" t="s">
        <v>7</v>
      </c>
      <c r="B4" s="44">
        <v>8</v>
      </c>
      <c r="C4" s="45">
        <v>10</v>
      </c>
      <c r="D4" s="45">
        <v>71</v>
      </c>
      <c r="E4" s="45">
        <v>29</v>
      </c>
      <c r="F4" s="45">
        <v>3</v>
      </c>
      <c r="G4" s="45">
        <v>10</v>
      </c>
      <c r="H4" s="45">
        <v>56</v>
      </c>
      <c r="I4" s="46">
        <v>49</v>
      </c>
      <c r="L4" s="53"/>
    </row>
    <row r="5" spans="1:12" x14ac:dyDescent="0.35">
      <c r="A5" s="6" t="s">
        <v>8</v>
      </c>
      <c r="B5" s="47">
        <v>50</v>
      </c>
      <c r="C5" s="21">
        <v>0</v>
      </c>
      <c r="D5" s="21">
        <v>10</v>
      </c>
      <c r="E5" s="21">
        <v>33</v>
      </c>
      <c r="F5" s="21">
        <v>50</v>
      </c>
      <c r="G5" s="21">
        <v>0</v>
      </c>
      <c r="H5" s="21">
        <v>10</v>
      </c>
      <c r="I5" s="48">
        <v>33</v>
      </c>
      <c r="L5" s="53"/>
    </row>
    <row r="6" spans="1:12" x14ac:dyDescent="0.35">
      <c r="A6" s="6" t="s">
        <v>9</v>
      </c>
      <c r="B6" s="47">
        <v>3</v>
      </c>
      <c r="C6" s="21">
        <v>0</v>
      </c>
      <c r="D6" s="21">
        <v>10</v>
      </c>
      <c r="E6" s="21">
        <v>10</v>
      </c>
      <c r="F6" s="21">
        <v>3</v>
      </c>
      <c r="G6" s="21">
        <v>0</v>
      </c>
      <c r="H6" s="21">
        <v>10</v>
      </c>
      <c r="I6" s="48">
        <v>10</v>
      </c>
      <c r="L6" s="53"/>
    </row>
    <row r="7" spans="1:12" x14ac:dyDescent="0.35">
      <c r="A7" s="6" t="s">
        <v>10</v>
      </c>
      <c r="B7" s="47">
        <v>102</v>
      </c>
      <c r="C7" s="21">
        <v>0</v>
      </c>
      <c r="D7" s="21">
        <v>100</v>
      </c>
      <c r="E7" s="21">
        <v>7</v>
      </c>
      <c r="F7" s="21">
        <v>102</v>
      </c>
      <c r="G7" s="21">
        <v>0</v>
      </c>
      <c r="H7" s="21">
        <v>100</v>
      </c>
      <c r="I7" s="48">
        <v>7</v>
      </c>
      <c r="L7" s="53"/>
    </row>
    <row r="8" spans="1:12" x14ac:dyDescent="0.35">
      <c r="A8" s="6" t="s">
        <v>11</v>
      </c>
      <c r="B8" s="12">
        <v>0</v>
      </c>
      <c r="C8" s="10">
        <v>126</v>
      </c>
      <c r="D8" s="10">
        <v>80</v>
      </c>
      <c r="E8" s="10">
        <f>220-80</f>
        <v>140</v>
      </c>
      <c r="F8" s="10">
        <v>0</v>
      </c>
      <c r="G8" s="10">
        <v>126</v>
      </c>
      <c r="H8" s="10">
        <v>80</v>
      </c>
      <c r="I8" s="14">
        <f>220-80</f>
        <v>140</v>
      </c>
      <c r="L8" s="11"/>
    </row>
    <row r="9" spans="1:12" x14ac:dyDescent="0.35">
      <c r="A9" s="6" t="s">
        <v>12</v>
      </c>
      <c r="B9" s="47">
        <v>9</v>
      </c>
      <c r="C9" s="21">
        <v>78</v>
      </c>
      <c r="D9" s="21">
        <v>71</v>
      </c>
      <c r="E9" s="21">
        <v>30</v>
      </c>
      <c r="F9" s="21">
        <v>9</v>
      </c>
      <c r="G9" s="21">
        <v>78</v>
      </c>
      <c r="H9" s="21">
        <v>71</v>
      </c>
      <c r="I9" s="48">
        <v>30</v>
      </c>
      <c r="L9" s="53"/>
    </row>
    <row r="10" spans="1:12" x14ac:dyDescent="0.35">
      <c r="A10" s="6" t="s">
        <v>13</v>
      </c>
      <c r="B10" s="47">
        <v>0</v>
      </c>
      <c r="C10" s="21">
        <v>133</v>
      </c>
      <c r="D10" s="21">
        <v>147</v>
      </c>
      <c r="E10" s="21">
        <v>178</v>
      </c>
      <c r="F10" s="21">
        <v>0</v>
      </c>
      <c r="G10" s="21">
        <v>126</v>
      </c>
      <c r="H10" s="21">
        <v>147</v>
      </c>
      <c r="I10" s="48">
        <v>185</v>
      </c>
      <c r="L10" s="53"/>
    </row>
    <row r="11" spans="1:12" x14ac:dyDescent="0.35">
      <c r="A11" s="6" t="s">
        <v>14</v>
      </c>
      <c r="B11" s="47">
        <v>327</v>
      </c>
      <c r="C11" s="21">
        <v>0</v>
      </c>
      <c r="D11" s="21">
        <v>302</v>
      </c>
      <c r="E11" s="21">
        <v>83</v>
      </c>
      <c r="F11" s="21">
        <v>113</v>
      </c>
      <c r="G11" s="21">
        <v>0</v>
      </c>
      <c r="H11" s="21">
        <v>305</v>
      </c>
      <c r="I11" s="48">
        <v>294</v>
      </c>
      <c r="L11" s="53"/>
    </row>
    <row r="12" spans="1:12" x14ac:dyDescent="0.35">
      <c r="A12" s="6" t="s">
        <v>15</v>
      </c>
      <c r="B12" s="47">
        <v>44</v>
      </c>
      <c r="C12" s="21">
        <v>0</v>
      </c>
      <c r="D12" s="21">
        <v>108</v>
      </c>
      <c r="E12" s="21">
        <v>64</v>
      </c>
      <c r="F12" s="21">
        <v>44</v>
      </c>
      <c r="G12" s="21">
        <v>0</v>
      </c>
      <c r="H12" s="21">
        <v>108</v>
      </c>
      <c r="I12" s="48">
        <v>64</v>
      </c>
      <c r="L12" s="53"/>
    </row>
    <row r="13" spans="1:12" x14ac:dyDescent="0.35">
      <c r="A13" s="6" t="s">
        <v>16</v>
      </c>
      <c r="B13" s="12">
        <v>6</v>
      </c>
      <c r="C13" s="16">
        <v>87</v>
      </c>
      <c r="D13" s="16">
        <v>40</v>
      </c>
      <c r="E13" s="16">
        <v>185</v>
      </c>
      <c r="F13" s="10">
        <v>30</v>
      </c>
      <c r="G13" s="16">
        <v>68</v>
      </c>
      <c r="H13" s="16">
        <v>34</v>
      </c>
      <c r="I13" s="49">
        <v>186</v>
      </c>
      <c r="L13" s="53"/>
    </row>
    <row r="14" spans="1:12" x14ac:dyDescent="0.35">
      <c r="A14" s="6" t="s">
        <v>17</v>
      </c>
      <c r="B14" s="47">
        <v>27</v>
      </c>
      <c r="C14" s="21">
        <v>0</v>
      </c>
      <c r="D14" s="21">
        <v>99</v>
      </c>
      <c r="E14" s="21">
        <v>13</v>
      </c>
      <c r="F14" s="21">
        <v>27</v>
      </c>
      <c r="G14" s="21">
        <v>0</v>
      </c>
      <c r="H14" s="21">
        <v>99</v>
      </c>
      <c r="I14" s="48">
        <v>13</v>
      </c>
      <c r="L14" s="53"/>
    </row>
    <row r="15" spans="1:12" x14ac:dyDescent="0.35">
      <c r="A15" s="6" t="s">
        <v>18</v>
      </c>
      <c r="B15" s="47">
        <v>4</v>
      </c>
      <c r="C15" s="21">
        <v>3</v>
      </c>
      <c r="D15" s="21">
        <v>6</v>
      </c>
      <c r="E15" s="21">
        <v>80</v>
      </c>
      <c r="F15" s="21">
        <v>4</v>
      </c>
      <c r="G15" s="21">
        <v>3</v>
      </c>
      <c r="H15" s="21">
        <v>6</v>
      </c>
      <c r="I15" s="48">
        <v>80</v>
      </c>
      <c r="L15" s="53"/>
    </row>
    <row r="16" spans="1:12" x14ac:dyDescent="0.35">
      <c r="A16" s="6" t="s">
        <v>19</v>
      </c>
      <c r="B16" s="47">
        <v>40</v>
      </c>
      <c r="C16" s="21">
        <v>6</v>
      </c>
      <c r="D16" s="21">
        <v>10</v>
      </c>
      <c r="E16" s="21">
        <v>0</v>
      </c>
      <c r="F16" s="21">
        <v>27</v>
      </c>
      <c r="G16" s="21">
        <v>10</v>
      </c>
      <c r="H16" s="21">
        <v>13</v>
      </c>
      <c r="I16" s="48">
        <v>6</v>
      </c>
      <c r="L16" s="53"/>
    </row>
    <row r="17" spans="1:12" x14ac:dyDescent="0.35">
      <c r="A17" s="6" t="s">
        <v>20</v>
      </c>
      <c r="B17" s="47">
        <v>9</v>
      </c>
      <c r="C17" s="21">
        <v>0</v>
      </c>
      <c r="D17" s="21">
        <v>3</v>
      </c>
      <c r="E17" s="21">
        <v>11</v>
      </c>
      <c r="F17" s="21">
        <v>9</v>
      </c>
      <c r="G17" s="21">
        <v>0</v>
      </c>
      <c r="H17" s="21">
        <v>3</v>
      </c>
      <c r="I17" s="48">
        <v>11</v>
      </c>
      <c r="L17" s="53"/>
    </row>
    <row r="18" spans="1:12" x14ac:dyDescent="0.35">
      <c r="A18" s="6" t="s">
        <v>21</v>
      </c>
      <c r="B18" s="47">
        <v>0</v>
      </c>
      <c r="C18" s="21">
        <v>0</v>
      </c>
      <c r="D18" s="21">
        <v>21</v>
      </c>
      <c r="E18" s="21">
        <v>50</v>
      </c>
      <c r="F18" s="21">
        <v>0</v>
      </c>
      <c r="G18" s="21">
        <v>0</v>
      </c>
      <c r="H18" s="21">
        <v>21</v>
      </c>
      <c r="I18" s="48">
        <v>50</v>
      </c>
      <c r="L18" s="53"/>
    </row>
    <row r="19" spans="1:12" x14ac:dyDescent="0.35">
      <c r="A19" s="6" t="s">
        <v>22</v>
      </c>
      <c r="B19" s="47">
        <v>22</v>
      </c>
      <c r="C19" s="21">
        <v>0</v>
      </c>
      <c r="D19" s="21">
        <v>2</v>
      </c>
      <c r="E19" s="21">
        <v>22</v>
      </c>
      <c r="F19" s="21">
        <v>22</v>
      </c>
      <c r="G19" s="21">
        <v>0</v>
      </c>
      <c r="H19" s="21">
        <v>2</v>
      </c>
      <c r="I19" s="48">
        <v>22</v>
      </c>
      <c r="L19" s="11"/>
    </row>
    <row r="20" spans="1:12" x14ac:dyDescent="0.35">
      <c r="A20" s="6" t="s">
        <v>23</v>
      </c>
      <c r="B20" s="12">
        <v>102</v>
      </c>
      <c r="C20" s="10">
        <v>0</v>
      </c>
      <c r="D20" s="10">
        <v>0</v>
      </c>
      <c r="E20" s="10">
        <v>0</v>
      </c>
      <c r="F20" s="10">
        <v>102</v>
      </c>
      <c r="G20" s="10">
        <v>0</v>
      </c>
      <c r="H20" s="10">
        <v>0</v>
      </c>
      <c r="I20" s="14">
        <v>0</v>
      </c>
      <c r="L20" s="11"/>
    </row>
    <row r="21" spans="1:12" x14ac:dyDescent="0.35">
      <c r="A21" s="6" t="s">
        <v>24</v>
      </c>
      <c r="B21" s="47">
        <v>21</v>
      </c>
      <c r="C21" s="21">
        <v>0</v>
      </c>
      <c r="D21" s="21">
        <v>7</v>
      </c>
      <c r="E21" s="21">
        <v>1</v>
      </c>
      <c r="F21" s="21">
        <v>21</v>
      </c>
      <c r="G21" s="21">
        <v>0</v>
      </c>
      <c r="H21" s="21">
        <v>7</v>
      </c>
      <c r="I21" s="48">
        <v>1</v>
      </c>
      <c r="L21" s="53"/>
    </row>
    <row r="22" spans="1:12" x14ac:dyDescent="0.35">
      <c r="A22" s="6" t="s">
        <v>25</v>
      </c>
      <c r="B22" s="47">
        <v>22</v>
      </c>
      <c r="C22" s="21">
        <v>2</v>
      </c>
      <c r="D22" s="21">
        <v>65</v>
      </c>
      <c r="E22" s="21">
        <v>12</v>
      </c>
      <c r="F22" s="21">
        <v>22</v>
      </c>
      <c r="G22" s="21">
        <v>2</v>
      </c>
      <c r="H22" s="21">
        <v>65</v>
      </c>
      <c r="I22" s="48">
        <v>12</v>
      </c>
      <c r="L22" s="53"/>
    </row>
    <row r="23" spans="1:12" x14ac:dyDescent="0.35">
      <c r="A23" s="6" t="s">
        <v>26</v>
      </c>
      <c r="B23" s="47">
        <v>1</v>
      </c>
      <c r="C23" s="21">
        <v>5</v>
      </c>
      <c r="D23" s="21">
        <v>4</v>
      </c>
      <c r="E23" s="21">
        <v>0</v>
      </c>
      <c r="F23" s="21">
        <v>1</v>
      </c>
      <c r="G23" s="21">
        <v>5</v>
      </c>
      <c r="H23" s="21">
        <v>4</v>
      </c>
      <c r="I23" s="48">
        <v>0</v>
      </c>
      <c r="L23" s="53"/>
    </row>
    <row r="24" spans="1:12" x14ac:dyDescent="0.35">
      <c r="A24" s="6" t="s">
        <v>27</v>
      </c>
      <c r="B24" s="47">
        <v>0</v>
      </c>
      <c r="C24" s="21">
        <v>0</v>
      </c>
      <c r="D24" s="21">
        <v>61</v>
      </c>
      <c r="E24" s="21">
        <v>128</v>
      </c>
      <c r="F24" s="21">
        <v>0</v>
      </c>
      <c r="G24" s="21">
        <v>0</v>
      </c>
      <c r="H24" s="21">
        <v>61</v>
      </c>
      <c r="I24" s="48">
        <v>128</v>
      </c>
      <c r="L24" s="53"/>
    </row>
    <row r="25" spans="1:12" x14ac:dyDescent="0.35">
      <c r="A25" s="6" t="s">
        <v>28</v>
      </c>
      <c r="B25" s="47">
        <v>19</v>
      </c>
      <c r="C25" s="21">
        <v>6</v>
      </c>
      <c r="D25" s="21">
        <v>38</v>
      </c>
      <c r="E25" s="21">
        <v>59</v>
      </c>
      <c r="F25" s="21">
        <v>19</v>
      </c>
      <c r="G25" s="21">
        <v>4</v>
      </c>
      <c r="H25" s="21">
        <v>9</v>
      </c>
      <c r="I25" s="48">
        <v>90</v>
      </c>
      <c r="L25" s="53"/>
    </row>
    <row r="26" spans="1:12" x14ac:dyDescent="0.35">
      <c r="A26" s="6" t="s">
        <v>29</v>
      </c>
      <c r="B26" s="47">
        <v>4</v>
      </c>
      <c r="C26" s="21">
        <v>0</v>
      </c>
      <c r="D26" s="21">
        <v>48</v>
      </c>
      <c r="E26" s="21">
        <v>22</v>
      </c>
      <c r="F26" s="21">
        <v>4</v>
      </c>
      <c r="G26" s="21">
        <v>0</v>
      </c>
      <c r="H26" s="21">
        <v>48</v>
      </c>
      <c r="I26" s="48">
        <v>22</v>
      </c>
      <c r="L26" s="53"/>
    </row>
    <row r="27" spans="1:12" x14ac:dyDescent="0.35">
      <c r="A27" s="6" t="s">
        <v>30</v>
      </c>
      <c r="B27" s="47">
        <v>0</v>
      </c>
      <c r="C27" s="21">
        <v>69</v>
      </c>
      <c r="D27" s="21">
        <v>6</v>
      </c>
      <c r="E27" s="21">
        <v>0</v>
      </c>
      <c r="F27" s="21">
        <v>0</v>
      </c>
      <c r="G27" s="21">
        <v>63</v>
      </c>
      <c r="H27" s="21">
        <v>6</v>
      </c>
      <c r="I27" s="48">
        <v>6</v>
      </c>
      <c r="L27" s="53"/>
    </row>
    <row r="28" spans="1:12" x14ac:dyDescent="0.35">
      <c r="A28" s="6" t="s">
        <v>31</v>
      </c>
      <c r="B28" s="47">
        <v>0</v>
      </c>
      <c r="C28" s="21">
        <v>0</v>
      </c>
      <c r="D28" s="21">
        <v>202</v>
      </c>
      <c r="E28" s="21">
        <v>146</v>
      </c>
      <c r="F28" s="21">
        <v>0</v>
      </c>
      <c r="G28" s="21">
        <v>0</v>
      </c>
      <c r="H28" s="21">
        <v>125</v>
      </c>
      <c r="I28" s="48">
        <v>223</v>
      </c>
      <c r="L28" s="53"/>
    </row>
    <row r="29" spans="1:12" x14ac:dyDescent="0.35">
      <c r="A29" s="6" t="s">
        <v>32</v>
      </c>
      <c r="B29" s="12"/>
      <c r="C29" s="10"/>
      <c r="D29" s="10"/>
      <c r="E29" s="10"/>
      <c r="F29" s="10"/>
      <c r="G29" s="10"/>
      <c r="H29" s="10"/>
      <c r="I29" s="14"/>
      <c r="L29" s="11"/>
    </row>
    <row r="30" spans="1:12" x14ac:dyDescent="0.35">
      <c r="A30" s="6" t="s">
        <v>33</v>
      </c>
      <c r="B30" s="47">
        <v>0</v>
      </c>
      <c r="C30" s="21">
        <v>6</v>
      </c>
      <c r="D30" s="21">
        <v>58</v>
      </c>
      <c r="E30" s="21">
        <v>89</v>
      </c>
      <c r="F30" s="21">
        <v>0</v>
      </c>
      <c r="G30" s="21">
        <v>8</v>
      </c>
      <c r="H30" s="21">
        <v>31</v>
      </c>
      <c r="I30" s="48">
        <v>114</v>
      </c>
      <c r="L30" s="53"/>
    </row>
    <row r="31" spans="1:12" x14ac:dyDescent="0.35">
      <c r="A31" s="6" t="s">
        <v>34</v>
      </c>
      <c r="B31" s="47">
        <v>100</v>
      </c>
      <c r="C31" s="21">
        <v>0</v>
      </c>
      <c r="D31" s="21">
        <v>121</v>
      </c>
      <c r="E31" s="21">
        <v>64</v>
      </c>
      <c r="F31" s="21">
        <v>99</v>
      </c>
      <c r="G31" s="21">
        <v>0</v>
      </c>
      <c r="H31" s="21">
        <v>64</v>
      </c>
      <c r="I31" s="48">
        <v>122</v>
      </c>
      <c r="L31" s="53"/>
    </row>
    <row r="32" spans="1:12" x14ac:dyDescent="0.35">
      <c r="A32" s="6" t="s">
        <v>35</v>
      </c>
      <c r="B32" s="47">
        <v>55</v>
      </c>
      <c r="C32" s="21">
        <v>0</v>
      </c>
      <c r="D32" s="21">
        <v>140</v>
      </c>
      <c r="E32" s="21">
        <v>5</v>
      </c>
      <c r="F32" s="21">
        <v>55</v>
      </c>
      <c r="G32" s="21">
        <v>0</v>
      </c>
      <c r="H32" s="21">
        <v>140</v>
      </c>
      <c r="I32" s="48">
        <v>5</v>
      </c>
      <c r="L32" s="53"/>
    </row>
    <row r="33" spans="1:12" x14ac:dyDescent="0.35">
      <c r="A33" s="6" t="s">
        <v>36</v>
      </c>
      <c r="B33" s="47">
        <v>8</v>
      </c>
      <c r="C33" s="21">
        <v>0</v>
      </c>
      <c r="D33" s="21">
        <v>15</v>
      </c>
      <c r="E33" s="21">
        <v>78</v>
      </c>
      <c r="F33" s="21">
        <v>13</v>
      </c>
      <c r="G33" s="21">
        <v>0</v>
      </c>
      <c r="H33" s="21">
        <v>53</v>
      </c>
      <c r="I33" s="48">
        <v>35</v>
      </c>
      <c r="L33" s="53"/>
    </row>
    <row r="34" spans="1:12" x14ac:dyDescent="0.35">
      <c r="A34" s="6" t="s">
        <v>37</v>
      </c>
      <c r="B34" s="47">
        <v>1</v>
      </c>
      <c r="C34" s="21">
        <v>0</v>
      </c>
      <c r="D34" s="21">
        <v>0</v>
      </c>
      <c r="E34" s="21">
        <v>61</v>
      </c>
      <c r="F34" s="21">
        <v>1</v>
      </c>
      <c r="G34" s="21">
        <v>0</v>
      </c>
      <c r="H34" s="21">
        <v>0</v>
      </c>
      <c r="I34" s="48">
        <v>61</v>
      </c>
      <c r="L34" s="53"/>
    </row>
    <row r="35" spans="1:12" x14ac:dyDescent="0.35">
      <c r="A35" s="6" t="s">
        <v>38</v>
      </c>
      <c r="B35" s="47">
        <v>85</v>
      </c>
      <c r="C35" s="21">
        <v>1</v>
      </c>
      <c r="D35" s="21">
        <v>24</v>
      </c>
      <c r="E35" s="21">
        <v>54</v>
      </c>
      <c r="F35" s="21">
        <v>84</v>
      </c>
      <c r="G35" s="21">
        <v>2</v>
      </c>
      <c r="H35" s="21">
        <v>14</v>
      </c>
      <c r="I35" s="48">
        <v>64</v>
      </c>
      <c r="L35" s="53"/>
    </row>
    <row r="36" spans="1:12" x14ac:dyDescent="0.35">
      <c r="A36" s="6" t="s">
        <v>39</v>
      </c>
      <c r="B36" s="47">
        <v>8</v>
      </c>
      <c r="C36" s="21">
        <v>13</v>
      </c>
      <c r="D36" s="21">
        <v>17</v>
      </c>
      <c r="E36" s="21">
        <v>40</v>
      </c>
      <c r="F36" s="21">
        <v>8</v>
      </c>
      <c r="G36" s="21">
        <v>13</v>
      </c>
      <c r="H36" s="21">
        <v>17</v>
      </c>
      <c r="I36" s="48">
        <v>40</v>
      </c>
      <c r="L36" s="53"/>
    </row>
    <row r="37" spans="1:12" x14ac:dyDescent="0.35">
      <c r="A37" s="6" t="s">
        <v>85</v>
      </c>
      <c r="B37" s="47">
        <v>19</v>
      </c>
      <c r="C37" s="21">
        <v>0</v>
      </c>
      <c r="D37" s="21">
        <v>15</v>
      </c>
      <c r="E37" s="21">
        <v>0</v>
      </c>
      <c r="F37" s="21">
        <v>7</v>
      </c>
      <c r="G37" s="21">
        <v>0</v>
      </c>
      <c r="H37" s="21">
        <v>15</v>
      </c>
      <c r="I37" s="48">
        <v>12</v>
      </c>
      <c r="L37" s="53"/>
    </row>
    <row r="38" spans="1:12" x14ac:dyDescent="0.35">
      <c r="A38" s="6" t="s">
        <v>40</v>
      </c>
      <c r="B38" s="47">
        <v>60</v>
      </c>
      <c r="C38" s="21">
        <v>0</v>
      </c>
      <c r="D38" s="21">
        <v>8</v>
      </c>
      <c r="E38" s="21">
        <v>8</v>
      </c>
      <c r="F38" s="21">
        <v>60</v>
      </c>
      <c r="G38" s="21">
        <v>0</v>
      </c>
      <c r="H38" s="21">
        <v>8</v>
      </c>
      <c r="I38" s="48">
        <v>8</v>
      </c>
      <c r="L38" s="53"/>
    </row>
    <row r="39" spans="1:12" x14ac:dyDescent="0.35">
      <c r="A39" s="6" t="s">
        <v>41</v>
      </c>
      <c r="B39" s="47">
        <v>1</v>
      </c>
      <c r="C39" s="21">
        <v>0</v>
      </c>
      <c r="D39" s="21">
        <v>1</v>
      </c>
      <c r="E39" s="21">
        <v>32</v>
      </c>
      <c r="F39" s="21">
        <v>1</v>
      </c>
      <c r="G39" s="21">
        <v>0</v>
      </c>
      <c r="H39" s="21">
        <v>1</v>
      </c>
      <c r="I39" s="48">
        <v>32</v>
      </c>
      <c r="L39" s="53"/>
    </row>
    <row r="40" spans="1:12" x14ac:dyDescent="0.35">
      <c r="A40" s="6" t="s">
        <v>42</v>
      </c>
      <c r="B40" s="47">
        <v>0</v>
      </c>
      <c r="C40" s="21">
        <v>55</v>
      </c>
      <c r="D40" s="21">
        <v>101</v>
      </c>
      <c r="E40" s="21">
        <v>19</v>
      </c>
      <c r="F40" s="21">
        <v>0</v>
      </c>
      <c r="G40" s="21">
        <v>7</v>
      </c>
      <c r="H40" s="21">
        <v>40</v>
      </c>
      <c r="I40" s="48">
        <v>128</v>
      </c>
      <c r="L40" s="53"/>
    </row>
    <row r="41" spans="1:12" x14ac:dyDescent="0.35">
      <c r="A41" s="6" t="s">
        <v>43</v>
      </c>
      <c r="B41" s="47">
        <v>39</v>
      </c>
      <c r="C41" s="21">
        <v>0</v>
      </c>
      <c r="D41" s="21">
        <v>53</v>
      </c>
      <c r="E41" s="21">
        <v>6</v>
      </c>
      <c r="F41" s="21">
        <v>38</v>
      </c>
      <c r="G41" s="21">
        <v>0</v>
      </c>
      <c r="H41" s="21">
        <v>39</v>
      </c>
      <c r="I41" s="48">
        <v>21</v>
      </c>
      <c r="L41" s="53"/>
    </row>
    <row r="42" spans="1:12" x14ac:dyDescent="0.35">
      <c r="A42" s="6" t="s">
        <v>44</v>
      </c>
      <c r="B42" s="47">
        <v>9</v>
      </c>
      <c r="C42" s="21">
        <v>0</v>
      </c>
      <c r="D42" s="21">
        <v>21</v>
      </c>
      <c r="E42" s="21">
        <v>56</v>
      </c>
      <c r="F42" s="21">
        <v>9</v>
      </c>
      <c r="G42" s="21">
        <v>0</v>
      </c>
      <c r="H42" s="21">
        <v>4</v>
      </c>
      <c r="I42" s="48">
        <v>73</v>
      </c>
      <c r="L42" s="53"/>
    </row>
    <row r="43" spans="1:12" ht="15" thickBot="1" x14ac:dyDescent="0.4">
      <c r="A43" s="6" t="s">
        <v>45</v>
      </c>
      <c r="B43" s="47">
        <v>166</v>
      </c>
      <c r="C43" s="21">
        <v>0</v>
      </c>
      <c r="D43" s="21">
        <v>4</v>
      </c>
      <c r="E43" s="21">
        <v>0</v>
      </c>
      <c r="F43" s="21">
        <v>76</v>
      </c>
      <c r="G43" s="21">
        <v>0</v>
      </c>
      <c r="H43" s="21">
        <v>0</v>
      </c>
      <c r="I43" s="48">
        <v>94</v>
      </c>
      <c r="L43" s="53"/>
    </row>
    <row r="44" spans="1:12" ht="15" thickBot="1" x14ac:dyDescent="0.4">
      <c r="A44" s="6" t="s">
        <v>46</v>
      </c>
      <c r="B44" s="68">
        <v>39</v>
      </c>
      <c r="C44" s="69">
        <v>22</v>
      </c>
      <c r="D44" s="69">
        <v>11</v>
      </c>
      <c r="E44" s="69">
        <v>63</v>
      </c>
      <c r="F44" s="69">
        <v>39</v>
      </c>
      <c r="G44" s="69">
        <v>22</v>
      </c>
      <c r="H44" s="69">
        <v>11</v>
      </c>
      <c r="I44" s="69">
        <v>63</v>
      </c>
      <c r="L44" s="53"/>
    </row>
    <row r="45" spans="1:12" x14ac:dyDescent="0.35">
      <c r="A45" s="6" t="s">
        <v>47</v>
      </c>
      <c r="B45" s="47">
        <v>2</v>
      </c>
      <c r="C45" s="21">
        <v>0</v>
      </c>
      <c r="D45" s="21">
        <v>40</v>
      </c>
      <c r="E45" s="21">
        <v>10</v>
      </c>
      <c r="F45" s="21">
        <v>2</v>
      </c>
      <c r="G45" s="21">
        <v>0</v>
      </c>
      <c r="H45" s="21">
        <v>30</v>
      </c>
      <c r="I45" s="48">
        <v>20</v>
      </c>
      <c r="L45" s="53"/>
    </row>
    <row r="46" spans="1:12" x14ac:dyDescent="0.35">
      <c r="A46" s="6" t="s">
        <v>48</v>
      </c>
      <c r="B46" s="12">
        <v>22</v>
      </c>
      <c r="C46" s="10">
        <v>0</v>
      </c>
      <c r="D46" s="10">
        <v>18</v>
      </c>
      <c r="E46" s="10">
        <v>1</v>
      </c>
      <c r="F46" s="10">
        <v>22</v>
      </c>
      <c r="G46" s="10">
        <v>0</v>
      </c>
      <c r="H46" s="10">
        <v>18</v>
      </c>
      <c r="I46" s="14">
        <v>1</v>
      </c>
      <c r="L46" s="53"/>
    </row>
    <row r="47" spans="1:12" x14ac:dyDescent="0.35">
      <c r="A47" s="6" t="s">
        <v>49</v>
      </c>
      <c r="B47" s="47">
        <v>79</v>
      </c>
      <c r="C47" s="21">
        <v>1</v>
      </c>
      <c r="D47" s="21">
        <v>16</v>
      </c>
      <c r="E47" s="21">
        <v>2</v>
      </c>
      <c r="F47" s="21">
        <v>68</v>
      </c>
      <c r="G47" s="21">
        <v>1</v>
      </c>
      <c r="H47" s="21">
        <v>18</v>
      </c>
      <c r="I47" s="48">
        <v>11</v>
      </c>
      <c r="L47" s="53"/>
    </row>
    <row r="48" spans="1:12" x14ac:dyDescent="0.35">
      <c r="A48" s="6" t="s">
        <v>50</v>
      </c>
      <c r="B48" s="47">
        <v>35</v>
      </c>
      <c r="C48" s="21">
        <v>4</v>
      </c>
      <c r="D48" s="21">
        <v>28</v>
      </c>
      <c r="E48" s="21">
        <v>13</v>
      </c>
      <c r="F48" s="21">
        <v>32</v>
      </c>
      <c r="G48" s="21">
        <v>4</v>
      </c>
      <c r="H48" s="21">
        <v>31</v>
      </c>
      <c r="I48" s="48">
        <v>13</v>
      </c>
      <c r="L48" s="53"/>
    </row>
    <row r="49" spans="1:12" x14ac:dyDescent="0.35">
      <c r="A49" s="6" t="s">
        <v>51</v>
      </c>
      <c r="B49" s="47">
        <v>117</v>
      </c>
      <c r="C49" s="21">
        <v>3</v>
      </c>
      <c r="D49" s="21">
        <v>38</v>
      </c>
      <c r="E49" s="21">
        <v>1</v>
      </c>
      <c r="F49" s="21">
        <v>117</v>
      </c>
      <c r="G49" s="21">
        <v>2</v>
      </c>
      <c r="H49" s="21">
        <v>36</v>
      </c>
      <c r="I49" s="48">
        <v>4</v>
      </c>
      <c r="L49" s="53"/>
    </row>
    <row r="50" spans="1:12" x14ac:dyDescent="0.35">
      <c r="A50" s="6" t="s">
        <v>52</v>
      </c>
      <c r="B50" s="12">
        <v>490</v>
      </c>
      <c r="C50" s="10">
        <v>54</v>
      </c>
      <c r="D50" s="10">
        <v>216</v>
      </c>
      <c r="E50" s="10">
        <v>12</v>
      </c>
      <c r="F50" s="10">
        <v>502</v>
      </c>
      <c r="G50" s="10">
        <v>43</v>
      </c>
      <c r="H50" s="10">
        <v>60</v>
      </c>
      <c r="I50" s="14">
        <v>167</v>
      </c>
      <c r="L50" s="11"/>
    </row>
    <row r="51" spans="1:12" x14ac:dyDescent="0.35">
      <c r="A51" s="6" t="s">
        <v>53</v>
      </c>
      <c r="B51" s="12">
        <v>142</v>
      </c>
      <c r="C51" s="10">
        <v>7</v>
      </c>
      <c r="D51" s="10">
        <v>42</v>
      </c>
      <c r="E51" s="10">
        <v>6</v>
      </c>
      <c r="F51" s="10">
        <v>52</v>
      </c>
      <c r="G51" s="10">
        <v>33</v>
      </c>
      <c r="H51" s="10">
        <v>54</v>
      </c>
      <c r="I51" s="14">
        <v>58</v>
      </c>
      <c r="L51" s="11"/>
    </row>
    <row r="52" spans="1:12" x14ac:dyDescent="0.35">
      <c r="A52" s="6" t="s">
        <v>54</v>
      </c>
      <c r="B52" s="47">
        <v>197</v>
      </c>
      <c r="C52" s="21">
        <v>30</v>
      </c>
      <c r="D52" s="21">
        <v>300</v>
      </c>
      <c r="E52" s="21">
        <v>8</v>
      </c>
      <c r="F52" s="21">
        <v>205</v>
      </c>
      <c r="G52" s="21">
        <v>24</v>
      </c>
      <c r="H52" s="21">
        <v>300</v>
      </c>
      <c r="I52" s="48">
        <v>6</v>
      </c>
      <c r="L52" s="11"/>
    </row>
    <row r="53" spans="1:12" x14ac:dyDescent="0.35">
      <c r="A53" s="6" t="s">
        <v>55</v>
      </c>
      <c r="B53" s="12">
        <v>17</v>
      </c>
      <c r="C53" s="10">
        <v>0</v>
      </c>
      <c r="D53" s="10">
        <v>183</v>
      </c>
      <c r="E53" s="10">
        <v>9</v>
      </c>
      <c r="F53" s="10">
        <v>9</v>
      </c>
      <c r="G53" s="10">
        <v>0</v>
      </c>
      <c r="H53" s="10">
        <v>26</v>
      </c>
      <c r="I53" s="14">
        <v>174</v>
      </c>
      <c r="L53" s="11"/>
    </row>
    <row r="54" spans="1:12" x14ac:dyDescent="0.35">
      <c r="A54" s="6" t="s">
        <v>56</v>
      </c>
      <c r="B54" s="12">
        <v>33</v>
      </c>
      <c r="C54" s="10">
        <v>0</v>
      </c>
      <c r="D54" s="10">
        <v>22</v>
      </c>
      <c r="E54" s="10">
        <v>7</v>
      </c>
      <c r="F54" s="10">
        <v>33</v>
      </c>
      <c r="G54" s="10">
        <v>0</v>
      </c>
      <c r="H54" s="10">
        <v>23</v>
      </c>
      <c r="I54" s="14">
        <v>6</v>
      </c>
      <c r="L54" s="11"/>
    </row>
    <row r="55" spans="1:12" x14ac:dyDescent="0.35">
      <c r="A55" s="6" t="s">
        <v>57</v>
      </c>
      <c r="B55" s="12">
        <v>57</v>
      </c>
      <c r="C55" s="10">
        <v>0</v>
      </c>
      <c r="D55" s="10">
        <v>18</v>
      </c>
      <c r="E55" s="10">
        <v>6</v>
      </c>
      <c r="F55" s="10">
        <v>57</v>
      </c>
      <c r="G55" s="10">
        <v>0</v>
      </c>
      <c r="H55" s="10">
        <v>17</v>
      </c>
      <c r="I55" s="14">
        <v>7</v>
      </c>
      <c r="L55" s="11"/>
    </row>
    <row r="56" spans="1:12" x14ac:dyDescent="0.35">
      <c r="A56" s="6" t="s">
        <v>58</v>
      </c>
      <c r="B56" s="12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4">
        <v>0</v>
      </c>
      <c r="L56" s="11"/>
    </row>
    <row r="57" spans="1:12" x14ac:dyDescent="0.35">
      <c r="A57" s="6" t="s">
        <v>59</v>
      </c>
      <c r="B57" s="47">
        <v>33</v>
      </c>
      <c r="C57" s="21">
        <v>2</v>
      </c>
      <c r="D57" s="21">
        <v>20</v>
      </c>
      <c r="E57" s="21">
        <v>4</v>
      </c>
      <c r="F57" s="21">
        <v>34</v>
      </c>
      <c r="G57" s="21">
        <v>2</v>
      </c>
      <c r="H57" s="21">
        <v>13</v>
      </c>
      <c r="I57" s="48">
        <v>10</v>
      </c>
      <c r="L57" s="11"/>
    </row>
    <row r="58" spans="1:12" x14ac:dyDescent="0.35">
      <c r="A58" s="6" t="s">
        <v>60</v>
      </c>
      <c r="B58" s="47">
        <v>37</v>
      </c>
      <c r="C58" s="21">
        <v>0</v>
      </c>
      <c r="D58" s="21">
        <v>8</v>
      </c>
      <c r="E58" s="21">
        <v>14</v>
      </c>
      <c r="F58" s="21">
        <v>38</v>
      </c>
      <c r="G58" s="21">
        <v>0</v>
      </c>
      <c r="H58" s="21">
        <v>16</v>
      </c>
      <c r="I58" s="48">
        <v>5</v>
      </c>
      <c r="L58" s="53"/>
    </row>
    <row r="59" spans="1:12" x14ac:dyDescent="0.35">
      <c r="A59" s="6" t="s">
        <v>61</v>
      </c>
      <c r="B59" s="12">
        <v>1</v>
      </c>
      <c r="C59" s="10">
        <v>0</v>
      </c>
      <c r="D59" s="10">
        <v>12</v>
      </c>
      <c r="E59" s="10">
        <v>0</v>
      </c>
      <c r="F59" s="10">
        <v>1</v>
      </c>
      <c r="G59" s="10">
        <v>0</v>
      </c>
      <c r="H59" s="10">
        <v>11</v>
      </c>
      <c r="I59" s="14">
        <v>1</v>
      </c>
      <c r="L59" s="4"/>
    </row>
    <row r="60" spans="1:12" x14ac:dyDescent="0.35">
      <c r="A60" s="6" t="s">
        <v>62</v>
      </c>
      <c r="B60" s="47">
        <v>201</v>
      </c>
      <c r="C60" s="21">
        <v>86</v>
      </c>
      <c r="D60" s="21">
        <v>352</v>
      </c>
      <c r="E60" s="21">
        <v>48</v>
      </c>
      <c r="F60" s="21">
        <v>203</v>
      </c>
      <c r="G60" s="21">
        <v>83</v>
      </c>
      <c r="H60" s="21">
        <v>211</v>
      </c>
      <c r="I60" s="48">
        <v>190</v>
      </c>
      <c r="L60" s="53"/>
    </row>
    <row r="61" spans="1:12" x14ac:dyDescent="0.35">
      <c r="A61" s="6" t="s">
        <v>63</v>
      </c>
      <c r="B61" s="47">
        <v>234</v>
      </c>
      <c r="C61" s="21">
        <v>63</v>
      </c>
      <c r="D61" s="21">
        <v>96</v>
      </c>
      <c r="E61" s="21">
        <v>55</v>
      </c>
      <c r="F61" s="21">
        <v>239</v>
      </c>
      <c r="G61" s="21">
        <v>60</v>
      </c>
      <c r="H61" s="21">
        <v>11</v>
      </c>
      <c r="I61" s="48">
        <v>138</v>
      </c>
      <c r="L61" s="4"/>
    </row>
    <row r="62" spans="1:12" x14ac:dyDescent="0.35">
      <c r="A62" s="6" t="s">
        <v>64</v>
      </c>
      <c r="B62" s="12">
        <v>332</v>
      </c>
      <c r="C62" s="10">
        <v>0</v>
      </c>
      <c r="D62" s="10">
        <v>179</v>
      </c>
      <c r="E62" s="10">
        <v>2</v>
      </c>
      <c r="F62" s="10">
        <v>326</v>
      </c>
      <c r="G62" s="10">
        <v>0</v>
      </c>
      <c r="H62" s="10">
        <v>37</v>
      </c>
      <c r="I62" s="14">
        <v>150</v>
      </c>
      <c r="L62" s="4"/>
    </row>
    <row r="63" spans="1:12" x14ac:dyDescent="0.35">
      <c r="A63" s="6" t="s">
        <v>65</v>
      </c>
      <c r="B63" s="12">
        <v>2</v>
      </c>
      <c r="C63" s="10">
        <v>0</v>
      </c>
      <c r="D63" s="10">
        <v>63</v>
      </c>
      <c r="E63" s="10">
        <v>12</v>
      </c>
      <c r="F63" s="10">
        <v>2</v>
      </c>
      <c r="G63" s="10">
        <v>0</v>
      </c>
      <c r="H63" s="10">
        <v>63</v>
      </c>
      <c r="I63" s="14">
        <v>12</v>
      </c>
      <c r="L63" s="4"/>
    </row>
    <row r="64" spans="1:12" x14ac:dyDescent="0.35">
      <c r="A64" s="6" t="s">
        <v>66</v>
      </c>
      <c r="B64" s="12">
        <v>56</v>
      </c>
      <c r="C64" s="10">
        <v>0</v>
      </c>
      <c r="D64" s="10">
        <v>10</v>
      </c>
      <c r="E64" s="10">
        <v>8</v>
      </c>
      <c r="F64" s="10">
        <v>56</v>
      </c>
      <c r="G64" s="10">
        <v>0</v>
      </c>
      <c r="H64" s="10">
        <v>10</v>
      </c>
      <c r="I64" s="14">
        <v>8</v>
      </c>
      <c r="L64" s="4"/>
    </row>
    <row r="65" spans="1:12" x14ac:dyDescent="0.35">
      <c r="A65" s="6" t="s">
        <v>67</v>
      </c>
      <c r="B65" s="12">
        <f>428</f>
        <v>428</v>
      </c>
      <c r="C65" s="10">
        <f>47+1+3</f>
        <v>51</v>
      </c>
      <c r="D65" s="10">
        <f>4</f>
        <v>4</v>
      </c>
      <c r="E65" s="10">
        <f>131+393+777</f>
        <v>1301</v>
      </c>
      <c r="F65" s="10">
        <f>399</f>
        <v>399</v>
      </c>
      <c r="G65" s="10">
        <f>65+3</f>
        <v>68</v>
      </c>
      <c r="H65" s="10">
        <f>30</f>
        <v>30</v>
      </c>
      <c r="I65" s="14">
        <f>100+433+754</f>
        <v>1287</v>
      </c>
      <c r="L65" s="11"/>
    </row>
    <row r="66" spans="1:12" x14ac:dyDescent="0.35">
      <c r="A66" s="6" t="s">
        <v>68</v>
      </c>
      <c r="B66" s="47">
        <v>30</v>
      </c>
      <c r="C66" s="21">
        <v>0</v>
      </c>
      <c r="D66" s="21">
        <v>13</v>
      </c>
      <c r="E66" s="21">
        <v>11</v>
      </c>
      <c r="F66" s="21">
        <v>20</v>
      </c>
      <c r="G66" s="21">
        <v>0</v>
      </c>
      <c r="H66" s="21">
        <v>17</v>
      </c>
      <c r="I66" s="48">
        <v>17</v>
      </c>
      <c r="L66" s="53"/>
    </row>
    <row r="67" spans="1:12" x14ac:dyDescent="0.35">
      <c r="A67" s="6" t="s">
        <v>69</v>
      </c>
      <c r="B67" s="47">
        <v>92</v>
      </c>
      <c r="C67" s="21">
        <v>27</v>
      </c>
      <c r="D67" s="21">
        <v>428</v>
      </c>
      <c r="E67" s="21">
        <v>172</v>
      </c>
      <c r="F67" s="21">
        <v>92</v>
      </c>
      <c r="G67" s="21">
        <v>27</v>
      </c>
      <c r="H67" s="21">
        <v>428</v>
      </c>
      <c r="I67" s="48">
        <v>172</v>
      </c>
      <c r="L67" s="53"/>
    </row>
    <row r="68" spans="1:12" x14ac:dyDescent="0.35">
      <c r="A68" s="6" t="s">
        <v>70</v>
      </c>
      <c r="B68" s="47">
        <v>44</v>
      </c>
      <c r="C68" s="21">
        <v>0</v>
      </c>
      <c r="D68" s="21">
        <v>100</v>
      </c>
      <c r="E68" s="21">
        <v>87</v>
      </c>
      <c r="F68" s="21">
        <v>44</v>
      </c>
      <c r="G68" s="21">
        <v>0</v>
      </c>
      <c r="H68" s="21">
        <v>100</v>
      </c>
      <c r="I68" s="48">
        <v>87</v>
      </c>
      <c r="L68" s="53"/>
    </row>
    <row r="69" spans="1:12" x14ac:dyDescent="0.35">
      <c r="A69" s="6" t="s">
        <v>71</v>
      </c>
      <c r="B69" s="47">
        <v>9</v>
      </c>
      <c r="C69" s="21">
        <v>0</v>
      </c>
      <c r="D69" s="21">
        <v>11</v>
      </c>
      <c r="E69" s="21">
        <v>2</v>
      </c>
      <c r="F69" s="21">
        <v>9</v>
      </c>
      <c r="G69" s="21">
        <v>0</v>
      </c>
      <c r="H69" s="21">
        <v>12</v>
      </c>
      <c r="I69" s="48">
        <v>1</v>
      </c>
      <c r="L69" s="11"/>
    </row>
    <row r="70" spans="1:12" x14ac:dyDescent="0.35">
      <c r="A70" s="6" t="s">
        <v>72</v>
      </c>
      <c r="B70" s="47">
        <v>130</v>
      </c>
      <c r="C70" s="21">
        <v>63</v>
      </c>
      <c r="D70" s="21">
        <v>12</v>
      </c>
      <c r="E70" s="21">
        <v>67</v>
      </c>
      <c r="F70" s="21">
        <v>95</v>
      </c>
      <c r="G70" s="21">
        <v>63</v>
      </c>
      <c r="H70" s="21">
        <v>32</v>
      </c>
      <c r="I70" s="48">
        <v>82</v>
      </c>
      <c r="L70" s="11"/>
    </row>
    <row r="71" spans="1:12" x14ac:dyDescent="0.35">
      <c r="A71" s="6" t="s">
        <v>73</v>
      </c>
      <c r="B71" s="47">
        <v>36</v>
      </c>
      <c r="C71" s="21">
        <v>0</v>
      </c>
      <c r="D71" s="21">
        <v>16</v>
      </c>
      <c r="E71" s="21">
        <v>0</v>
      </c>
      <c r="F71" s="21">
        <v>36</v>
      </c>
      <c r="G71" s="21">
        <v>0</v>
      </c>
      <c r="H71" s="21">
        <v>7</v>
      </c>
      <c r="I71" s="48">
        <v>9</v>
      </c>
      <c r="L71" s="53"/>
    </row>
    <row r="72" spans="1:12" x14ac:dyDescent="0.35">
      <c r="A72" s="6" t="s">
        <v>74</v>
      </c>
      <c r="B72" s="47">
        <v>0</v>
      </c>
      <c r="C72" s="21">
        <v>39</v>
      </c>
      <c r="D72" s="21">
        <v>49</v>
      </c>
      <c r="E72" s="21">
        <v>0</v>
      </c>
      <c r="F72" s="21">
        <v>0</v>
      </c>
      <c r="G72" s="21">
        <v>39</v>
      </c>
      <c r="H72" s="21">
        <v>4</v>
      </c>
      <c r="I72" s="48">
        <v>45</v>
      </c>
      <c r="L72" s="54"/>
    </row>
    <row r="73" spans="1:12" x14ac:dyDescent="0.35">
      <c r="A73" s="6" t="s">
        <v>75</v>
      </c>
      <c r="B73" s="47">
        <v>23</v>
      </c>
      <c r="C73" s="21">
        <v>45</v>
      </c>
      <c r="D73" s="21">
        <v>14</v>
      </c>
      <c r="E73" s="21">
        <v>55</v>
      </c>
      <c r="F73" s="21">
        <v>23</v>
      </c>
      <c r="G73" s="21">
        <v>45</v>
      </c>
      <c r="H73" s="21">
        <v>14</v>
      </c>
      <c r="I73" s="48">
        <v>55</v>
      </c>
      <c r="L73" s="11"/>
    </row>
    <row r="74" spans="1:12" x14ac:dyDescent="0.35">
      <c r="A74" s="6" t="s">
        <v>76</v>
      </c>
      <c r="B74" s="47">
        <v>406</v>
      </c>
      <c r="C74" s="21">
        <v>63</v>
      </c>
      <c r="D74" s="21">
        <v>149</v>
      </c>
      <c r="E74" s="21">
        <v>55</v>
      </c>
      <c r="F74" s="21">
        <v>409</v>
      </c>
      <c r="G74" s="21">
        <v>60</v>
      </c>
      <c r="H74" s="21">
        <v>66</v>
      </c>
      <c r="I74" s="48">
        <v>138</v>
      </c>
      <c r="L74" s="53"/>
    </row>
    <row r="75" spans="1:12" x14ac:dyDescent="0.35">
      <c r="A75" s="6" t="s">
        <v>77</v>
      </c>
      <c r="B75" s="47">
        <v>207</v>
      </c>
      <c r="C75" s="21">
        <v>41</v>
      </c>
      <c r="D75" s="21">
        <v>75</v>
      </c>
      <c r="E75" s="21">
        <v>45</v>
      </c>
      <c r="F75" s="21">
        <v>212</v>
      </c>
      <c r="G75" s="21">
        <v>42</v>
      </c>
      <c r="H75" s="21">
        <v>110</v>
      </c>
      <c r="I75" s="48">
        <v>4</v>
      </c>
      <c r="L75" s="53"/>
    </row>
    <row r="76" spans="1:12" x14ac:dyDescent="0.35">
      <c r="A76" s="6" t="s">
        <v>78</v>
      </c>
      <c r="B76" s="47">
        <v>77</v>
      </c>
      <c r="C76" s="21">
        <v>4</v>
      </c>
      <c r="D76" s="21">
        <v>95</v>
      </c>
      <c r="E76" s="21">
        <v>4</v>
      </c>
      <c r="F76" s="21">
        <v>13</v>
      </c>
      <c r="G76" s="21">
        <v>3</v>
      </c>
      <c r="H76" s="21">
        <v>77</v>
      </c>
      <c r="I76" s="48">
        <v>87</v>
      </c>
      <c r="L76" s="53"/>
    </row>
    <row r="77" spans="1:12" x14ac:dyDescent="0.35">
      <c r="A77" s="6" t="s">
        <v>79</v>
      </c>
      <c r="B77" s="47">
        <v>42</v>
      </c>
      <c r="C77" s="21">
        <v>0</v>
      </c>
      <c r="D77" s="21">
        <v>0</v>
      </c>
      <c r="E77" s="21">
        <v>0</v>
      </c>
      <c r="F77" s="21">
        <v>42</v>
      </c>
      <c r="G77" s="21">
        <v>0</v>
      </c>
      <c r="H77" s="21">
        <v>0</v>
      </c>
      <c r="I77" s="48">
        <v>0</v>
      </c>
      <c r="L77" s="53"/>
    </row>
    <row r="78" spans="1:12" x14ac:dyDescent="0.35">
      <c r="A78" s="6" t="s">
        <v>80</v>
      </c>
      <c r="B78" s="47">
        <v>5</v>
      </c>
      <c r="C78" s="21">
        <v>25</v>
      </c>
      <c r="D78" s="21">
        <v>9</v>
      </c>
      <c r="E78" s="21">
        <v>18</v>
      </c>
      <c r="F78" s="21">
        <v>9</v>
      </c>
      <c r="G78" s="21">
        <v>25</v>
      </c>
      <c r="H78" s="21">
        <v>5</v>
      </c>
      <c r="I78" s="48">
        <v>18</v>
      </c>
      <c r="L78" s="53"/>
    </row>
    <row r="79" spans="1:12" x14ac:dyDescent="0.35">
      <c r="A79" s="6" t="s">
        <v>81</v>
      </c>
      <c r="B79" s="47">
        <v>1</v>
      </c>
      <c r="C79" s="21">
        <v>0</v>
      </c>
      <c r="D79" s="21">
        <v>7</v>
      </c>
      <c r="E79" s="21">
        <v>4</v>
      </c>
      <c r="F79" s="21">
        <v>1</v>
      </c>
      <c r="G79" s="21">
        <v>1</v>
      </c>
      <c r="H79" s="21">
        <v>5</v>
      </c>
      <c r="I79" s="48">
        <v>5</v>
      </c>
      <c r="L79" s="4"/>
    </row>
    <row r="80" spans="1:12" x14ac:dyDescent="0.35">
      <c r="A80" s="6" t="s">
        <v>82</v>
      </c>
      <c r="B80" s="47">
        <v>85</v>
      </c>
      <c r="C80" s="21">
        <v>0</v>
      </c>
      <c r="D80" s="21">
        <v>55</v>
      </c>
      <c r="E80" s="21">
        <v>60</v>
      </c>
      <c r="F80" s="21">
        <v>85</v>
      </c>
      <c r="G80" s="21">
        <v>0</v>
      </c>
      <c r="H80" s="21">
        <v>0</v>
      </c>
      <c r="I80" s="48">
        <v>115</v>
      </c>
      <c r="L80" s="54"/>
    </row>
    <row r="81" spans="1:12" x14ac:dyDescent="0.35">
      <c r="A81" s="6" t="s">
        <v>83</v>
      </c>
      <c r="B81" s="47">
        <v>17</v>
      </c>
      <c r="C81" s="21">
        <v>7</v>
      </c>
      <c r="D81" s="21">
        <v>33</v>
      </c>
      <c r="E81" s="21">
        <v>4</v>
      </c>
      <c r="F81" s="21">
        <v>15</v>
      </c>
      <c r="G81" s="21">
        <v>8</v>
      </c>
      <c r="H81" s="21">
        <v>35</v>
      </c>
      <c r="I81" s="48">
        <v>3</v>
      </c>
      <c r="L81" s="11"/>
    </row>
    <row r="82" spans="1:12" ht="15" thickBot="1" x14ac:dyDescent="0.4">
      <c r="A82" s="7" t="s">
        <v>84</v>
      </c>
      <c r="B82" s="50">
        <v>0</v>
      </c>
      <c r="C82" s="51">
        <v>4</v>
      </c>
      <c r="D82" s="51">
        <v>6</v>
      </c>
      <c r="E82" s="51">
        <v>14</v>
      </c>
      <c r="F82" s="51">
        <v>0</v>
      </c>
      <c r="G82" s="51">
        <v>1</v>
      </c>
      <c r="H82" s="51">
        <v>9</v>
      </c>
      <c r="I82" s="52">
        <v>14</v>
      </c>
      <c r="L82" s="4"/>
    </row>
    <row r="83" spans="1:12" x14ac:dyDescent="0.35">
      <c r="B83" s="11">
        <f t="shared" ref="B83:G83" si="0">SUM(B3:B82)</f>
        <v>5129</v>
      </c>
      <c r="C83" s="11">
        <f t="shared" si="0"/>
        <v>1241</v>
      </c>
      <c r="D83" s="11">
        <f t="shared" si="0"/>
        <v>4837</v>
      </c>
      <c r="E83" s="11">
        <f t="shared" si="0"/>
        <v>3995</v>
      </c>
      <c r="F83" s="11">
        <f>SUM(F3:F82)</f>
        <v>4604</v>
      </c>
      <c r="G83" s="11">
        <f t="shared" si="0"/>
        <v>1181</v>
      </c>
      <c r="H83" s="11">
        <f>SUM(H3:H82)</f>
        <v>3763</v>
      </c>
      <c r="I83" s="11">
        <f>SUM(I3:I82)</f>
        <v>5654</v>
      </c>
      <c r="J83" s="11"/>
      <c r="K83" s="11"/>
      <c r="L83" s="11"/>
    </row>
    <row r="84" spans="1:12" x14ac:dyDescent="0.35">
      <c r="B84" s="25">
        <f>(B83*100)/15050</f>
        <v>34.079734219269106</v>
      </c>
      <c r="C84" s="25">
        <f t="shared" ref="C84:E84" si="1">(C83*100)/15050</f>
        <v>8.2458471760797334</v>
      </c>
      <c r="D84" s="25">
        <f t="shared" si="1"/>
        <v>32.139534883720927</v>
      </c>
      <c r="E84" s="25">
        <f t="shared" si="1"/>
        <v>26.544850498338871</v>
      </c>
      <c r="F84" s="25">
        <f>(F83*100)/15050</f>
        <v>30.591362126245848</v>
      </c>
      <c r="G84" s="25">
        <f t="shared" ref="G84:I84" si="2">(G83*100)/15050</f>
        <v>7.8471760797342194</v>
      </c>
      <c r="H84" s="25">
        <f t="shared" si="2"/>
        <v>25.003322259136212</v>
      </c>
      <c r="I84" s="25">
        <f t="shared" si="2"/>
        <v>37.568106312292358</v>
      </c>
    </row>
  </sheetData>
  <mergeCells count="3">
    <mergeCell ref="B2:E2"/>
    <mergeCell ref="F2:I2"/>
    <mergeCell ref="A2:A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 hulk ja koht</vt:lpstr>
      <vt:lpstr>DP formaat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Konsap</dc:creator>
  <cp:lastModifiedBy>Anni Konsap</cp:lastModifiedBy>
  <dcterms:created xsi:type="dcterms:W3CDTF">2018-12-02T20:57:23Z</dcterms:created>
  <dcterms:modified xsi:type="dcterms:W3CDTF">2019-04-03T19:04:43Z</dcterms:modified>
</cp:coreProperties>
</file>